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tabRatio="719" activeTab="0"/>
  </bookViews>
  <sheets>
    <sheet name="WICHTIG!!!" sheetId="1" r:id="rId1"/>
    <sheet name="Gesamtmeldung Verein" sheetId="2" r:id="rId2"/>
    <sheet name="RECHNUNG" sheetId="3" r:id="rId3"/>
    <sheet name="Kinder u. Jugend" sheetId="4" r:id="rId4"/>
    <sheet name="Breitensport" sheetId="5" r:id="rId5"/>
    <sheet name="Turniersport" sheetId="6" r:id="rId6"/>
    <sheet name="KJ" sheetId="7" r:id="rId7"/>
    <sheet name="BS" sheetId="8" r:id="rId8"/>
    <sheet name="TS" sheetId="9" r:id="rId9"/>
    <sheet name="Tabelle Startgelder" sheetId="10" r:id="rId10"/>
  </sheets>
  <definedNames>
    <definedName name="_J1" localSheetId="7">'BS'!$A$5</definedName>
    <definedName name="_J1" localSheetId="8">'TS'!$A$5</definedName>
    <definedName name="_J1">'KJ'!$A$5</definedName>
    <definedName name="_J2" localSheetId="7">'BS'!$A$29</definedName>
    <definedName name="_J2" localSheetId="8">'TS'!$A$29</definedName>
    <definedName name="_J2">'KJ'!$A$29</definedName>
    <definedName name="_Jugend2" localSheetId="7">'BS'!$A$25:$C$46</definedName>
    <definedName name="_Jugend2" localSheetId="8">'TS'!$A$25:$C$46</definedName>
    <definedName name="_Jugend2">'KJ'!$A$25:$C$46</definedName>
    <definedName name="Breiten1">'BS'!$A$1:$C$22</definedName>
    <definedName name="Breiten10">'BS'!$M$1:$O$22</definedName>
    <definedName name="Breiten11">'BS'!$M$25:$O$46</definedName>
    <definedName name="Breiten12">'BS'!$M$49:$O$70</definedName>
    <definedName name="Breiten12a">'BS'!$Q$1:$S$22</definedName>
    <definedName name="Breiten12b">'BS'!$Q$25:$S$46</definedName>
    <definedName name="Breiten12c">'BS'!$Q$49:$S$70</definedName>
    <definedName name="Breiten13">'BS'!$A$74:$C$94</definedName>
    <definedName name="Breiten14">'BS'!$A$97:$C$117</definedName>
    <definedName name="Breiten15">'BS'!$A$120:$C$140</definedName>
    <definedName name="Breiten16">'BS'!$E$74:$G$94</definedName>
    <definedName name="Breiten17">'BS'!$E$97:$G$117</definedName>
    <definedName name="Breiten18">'BS'!$E$120:$G$140</definedName>
    <definedName name="Breiten19">'BS'!$I$74:$K$94</definedName>
    <definedName name="Breiten2">'BS'!$A$25:$C$46</definedName>
    <definedName name="Breiten20">'BS'!$I$97:$K$117</definedName>
    <definedName name="Breiten21">'BS'!$I$120:$K$140</definedName>
    <definedName name="Breiten22">'BS'!$M$74:$O$94</definedName>
    <definedName name="Breiten23">'BS'!$M$97:$O$117</definedName>
    <definedName name="Breiten24">'BS'!$M$120:$O$140</definedName>
    <definedName name="Breiten24a">'BS'!$Q$74:$S$94</definedName>
    <definedName name="Breiten24b">'BS'!$Q$97:$S$117</definedName>
    <definedName name="Breiten24c">'BS'!$Q$120:$S$140</definedName>
    <definedName name="Breiten25">'BS'!$A$143:$C$172</definedName>
    <definedName name="Breiten26">'BS'!$A$175:$C$204</definedName>
    <definedName name="Breiten27">'BS'!$A$207:$C$236</definedName>
    <definedName name="Breiten28">'BS'!$E$143:$G$172</definedName>
    <definedName name="Breiten29">'BS'!$E$175:$G$204</definedName>
    <definedName name="Breiten3">'BS'!$A$49:$C$70</definedName>
    <definedName name="Breiten30">'BS'!$E$207:$G$236</definedName>
    <definedName name="Breiten31">'BS'!$A$239:$C$259</definedName>
    <definedName name="Breiten32">'BS'!$A$262:$C$282</definedName>
    <definedName name="Breiten33">'BS'!$A$285:$C$305</definedName>
    <definedName name="Breiten34">'BS'!$E$239:$G$259</definedName>
    <definedName name="Breiten35">'BS'!$E$262:$G$282</definedName>
    <definedName name="Breiten36">'BS'!$E$285:$G$305</definedName>
    <definedName name="Breiten37">'BS'!$A$308:$C$328</definedName>
    <definedName name="Breiten38">'BS'!$A$331:$C$351</definedName>
    <definedName name="Breiten39">'BS'!$A$354:$C$374</definedName>
    <definedName name="Breiten4">'BS'!$E$1:$G$22</definedName>
    <definedName name="Breiten40">'BS'!$E$308:$G$328</definedName>
    <definedName name="Breiten41">'BS'!$E$331:$G$351</definedName>
    <definedName name="Breiten42">'BS'!$E$354:$G$374</definedName>
    <definedName name="Breiten5">'BS'!$E$25:$G$46</definedName>
    <definedName name="Breiten6">'BS'!$E$49:$G$70</definedName>
    <definedName name="Breiten7">'BS'!$I$1:$K$22</definedName>
    <definedName name="Breiten8">'BS'!$I$25:$K$46</definedName>
    <definedName name="Breiten9">'BS'!$I$49:$K$70</definedName>
    <definedName name="_xlnm.Print_Area" localSheetId="0">'WICHTIG!!!'!$A$1:$L$114</definedName>
    <definedName name="J1n">'KJ'!$A$5</definedName>
    <definedName name="Jugd2" localSheetId="7">'BS'!$A$25:$C$46</definedName>
    <definedName name="Jugd2" localSheetId="8">'TS'!$A$25:$C$46</definedName>
    <definedName name="Jugd2">'KJ'!$A$25:$C$46</definedName>
    <definedName name="Jugend1" localSheetId="7">'BS'!$A$1:$C$22</definedName>
    <definedName name="Jugend1" localSheetId="8">'TS'!$A$1:$C$22</definedName>
    <definedName name="Jugend1">'KJ'!$A$1:$C$22</definedName>
    <definedName name="Jugend10" localSheetId="7">'BS'!$E$49:$G$70</definedName>
    <definedName name="Jugend10" localSheetId="8">'TS'!$E$49:$G$70</definedName>
    <definedName name="Jugend10">'KJ'!$E$49:$G$70</definedName>
    <definedName name="Jugend11" localSheetId="7">'BS'!#REF!</definedName>
    <definedName name="Jugend11" localSheetId="8">'TS'!$E$73:$G$94</definedName>
    <definedName name="Jugend11">'KJ'!$E$73:$G$94</definedName>
    <definedName name="Jugend12" localSheetId="7">'BS'!#REF!</definedName>
    <definedName name="Jugend12" localSheetId="8">'TS'!$E$97:$G$118</definedName>
    <definedName name="Jugend12">'KJ'!$E$97:$G$118</definedName>
    <definedName name="Jugend13" localSheetId="7">'BS'!#REF!</definedName>
    <definedName name="Jugend13" localSheetId="8">'TS'!$E$121:$G$142</definedName>
    <definedName name="Jugend13">'KJ'!$E$121:$G$142</definedName>
    <definedName name="Jugend14" localSheetId="7">'BS'!#REF!</definedName>
    <definedName name="Jugend14" localSheetId="8">'TS'!$E$145:$G$166</definedName>
    <definedName name="Jugend14">'KJ'!$E$145:$G$166</definedName>
    <definedName name="Jugend15" localSheetId="7">'BS'!$I$1:$K$22</definedName>
    <definedName name="Jugend15" localSheetId="8">'TS'!$I$1:$K$22</definedName>
    <definedName name="Jugend15">'KJ'!$I$1:$K$22</definedName>
    <definedName name="Jugend16" localSheetId="7">'BS'!$I$25:$K$46</definedName>
    <definedName name="Jugend16" localSheetId="8">'TS'!$I$25:$K$46</definedName>
    <definedName name="Jugend16">'KJ'!$I$25:$K$46</definedName>
    <definedName name="Jugend17" localSheetId="7">'BS'!$I$49:$K$70</definedName>
    <definedName name="Jugend17" localSheetId="8">'TS'!$I$49:$K$70</definedName>
    <definedName name="Jugend17">'KJ'!$I$49:$K$70</definedName>
    <definedName name="Jugend18" localSheetId="7">'BS'!#REF!</definedName>
    <definedName name="Jugend18" localSheetId="8">'TS'!$I$73:$K$94</definedName>
    <definedName name="Jugend18">'KJ'!$I$73:$K$94</definedName>
    <definedName name="Jugend19" localSheetId="7">'BS'!#REF!</definedName>
    <definedName name="Jugend19" localSheetId="8">'TS'!$I$97:$K$118</definedName>
    <definedName name="Jugend19">'KJ'!$I$97:$K$118</definedName>
    <definedName name="Jugend2" localSheetId="7">'BS'!$E$1:$G$22</definedName>
    <definedName name="Jugend2" localSheetId="8">'TS'!$E$1:$G$22</definedName>
    <definedName name="Jugend2">'KJ'!$E$1:$G$22</definedName>
    <definedName name="Jugend20" localSheetId="7">'BS'!#REF!</definedName>
    <definedName name="Jugend20" localSheetId="8">'TS'!$I$121:$K$142</definedName>
    <definedName name="Jugend20">'KJ'!$I$121:$K$142</definedName>
    <definedName name="Jugend21" localSheetId="7">'BS'!#REF!</definedName>
    <definedName name="Jugend21" localSheetId="8">'TS'!$I$145:$K$166</definedName>
    <definedName name="Jugend21">'KJ'!$I$145:$K$166</definedName>
    <definedName name="Jugend22" localSheetId="7">'BS'!$A$74:$C$94</definedName>
    <definedName name="Jugend22" localSheetId="8">'TS'!$A$193:$C$213</definedName>
    <definedName name="Jugend22">'KJ'!$A$169:$C$189</definedName>
    <definedName name="Jugend23" localSheetId="7">'BS'!$A$97:$C$116</definedName>
    <definedName name="Jugend23" localSheetId="8">'TS'!$A$239:$C$258</definedName>
    <definedName name="Jugend23">'KJ'!$A$192:$C$211</definedName>
    <definedName name="Jugend24" localSheetId="7">'BS'!$A$120:$C$139</definedName>
    <definedName name="Jugend24" localSheetId="8">'TS'!$A$262:$C$281</definedName>
    <definedName name="Jugend24">'KJ'!$A$215:$C$234</definedName>
    <definedName name="Jugend25" localSheetId="7">'BS'!#REF!</definedName>
    <definedName name="Jugend25" localSheetId="8">'TS'!$A$285:$C$305</definedName>
    <definedName name="Jugend25">'KJ'!$A$238:$C$258</definedName>
    <definedName name="Jugend26" localSheetId="7">'BS'!#REF!</definedName>
    <definedName name="Jugend26" localSheetId="8">'TS'!$A$308:$C$328</definedName>
    <definedName name="Jugend26">'KJ'!$A$261:$C$281</definedName>
    <definedName name="Jugend27" localSheetId="7">'BS'!#REF!</definedName>
    <definedName name="Jugend27" localSheetId="8">'TS'!$A$331:$C$351</definedName>
    <definedName name="Jugend27">'KJ'!$A$284:$C$304</definedName>
    <definedName name="Jugend28" localSheetId="7">'BS'!#REF!</definedName>
    <definedName name="Jugend28" localSheetId="8">'TS'!$A$354:$C$374</definedName>
    <definedName name="Jugend28">'KJ'!$A$307:$C$327</definedName>
    <definedName name="Jugend29" localSheetId="7">'BS'!$E$74:$G$94</definedName>
    <definedName name="Jugend29" localSheetId="8">'TS'!$E$193:$G$213</definedName>
    <definedName name="Jugend29">'KJ'!$E$169:$G$189</definedName>
    <definedName name="Jugend2b" localSheetId="7">'BS'!$A$25:$C$46</definedName>
    <definedName name="Jugend2b" localSheetId="8">'TS'!$A$25:$C$46</definedName>
    <definedName name="Jugend2b">'KJ'!$A$25:$C$46</definedName>
    <definedName name="Jugend2c" localSheetId="7">'BS'!$E$25:$G$46</definedName>
    <definedName name="Jugend2c" localSheetId="8">'TS'!$E$25:$G$46</definedName>
    <definedName name="Jugend2c">'KJ'!$E$25:$G$46</definedName>
    <definedName name="Jugend3" localSheetId="7">'BS'!$A$49:$C$70</definedName>
    <definedName name="Jugend3" localSheetId="8">'TS'!$A$49:$C$70</definedName>
    <definedName name="Jugend3">'KJ'!$A$49:$C$70</definedName>
    <definedName name="Jugend30" localSheetId="7">'BS'!$E$97:$G$117</definedName>
    <definedName name="Jugend30" localSheetId="8">'TS'!$E$239:$G$259</definedName>
    <definedName name="Jugend30">'KJ'!$E$192:$G$212</definedName>
    <definedName name="Jugend31" localSheetId="7">'BS'!$E$120:$G$140</definedName>
    <definedName name="Jugend31" localSheetId="8">'TS'!$E$262:$G$282</definedName>
    <definedName name="Jugend31">'KJ'!$E$215:$G$235</definedName>
    <definedName name="Jugend32" localSheetId="7">'BS'!#REF!</definedName>
    <definedName name="Jugend32" localSheetId="8">'TS'!$E$285:$G$305</definedName>
    <definedName name="Jugend32">'KJ'!$E$238:$G$258</definedName>
    <definedName name="Jugend33" localSheetId="7">'BS'!#REF!</definedName>
    <definedName name="Jugend33" localSheetId="8">'TS'!$E$308:$G$328</definedName>
    <definedName name="Jugend33">'KJ'!$E$261:$G$281</definedName>
    <definedName name="Jugend34" localSheetId="7">'BS'!#REF!</definedName>
    <definedName name="Jugend34" localSheetId="8">'TS'!$E$331:$G$351</definedName>
    <definedName name="Jugend34">'KJ'!$E$284:$G$304</definedName>
    <definedName name="Jugend35" localSheetId="7">'BS'!#REF!</definedName>
    <definedName name="Jugend35" localSheetId="8">'TS'!$E$354:$G$373</definedName>
    <definedName name="Jugend35">'KJ'!$E$307:$G$326</definedName>
    <definedName name="Jugend36" localSheetId="7">'BS'!$I$74:$K$94</definedName>
    <definedName name="Jugend36" localSheetId="8">'TS'!$I$193:$K$213</definedName>
    <definedName name="Jugend36">'KJ'!$I$169:$K$189</definedName>
    <definedName name="Jugend37" localSheetId="7">'BS'!$I$97:$K$117</definedName>
    <definedName name="Jugend37" localSheetId="8">'TS'!$I$239:$K$259</definedName>
    <definedName name="Jugend37">'KJ'!$I$192:$K$212</definedName>
    <definedName name="Jugend38" localSheetId="7">'BS'!$I$120:$K$140</definedName>
    <definedName name="Jugend38" localSheetId="8">'TS'!$I$262:$K$282</definedName>
    <definedName name="Jugend38">'KJ'!$I$215:$K$235</definedName>
    <definedName name="Jugend39" localSheetId="7">'BS'!#REF!</definedName>
    <definedName name="Jugend39" localSheetId="8">'TS'!$I$285:$K$305</definedName>
    <definedName name="Jugend39">'KJ'!$I$238:$K$258</definedName>
    <definedName name="Jugend4" localSheetId="7">'BS'!#REF!</definedName>
    <definedName name="Jugend4" localSheetId="8">'TS'!$A$73:$C$94</definedName>
    <definedName name="Jugend4">'KJ'!$A$73:$C$94</definedName>
    <definedName name="Jugend40" localSheetId="7">'BS'!#REF!</definedName>
    <definedName name="Jugend40" localSheetId="8">'TS'!$I$308:$K$328</definedName>
    <definedName name="Jugend40">'KJ'!$I$261:$K$281</definedName>
    <definedName name="Jugend41" localSheetId="7">'BS'!#REF!</definedName>
    <definedName name="Jugend41" localSheetId="8">'TS'!$I$331:$K$351</definedName>
    <definedName name="Jugend41">'KJ'!$I$284:$K$304</definedName>
    <definedName name="Jugend42" localSheetId="7">'BS'!#REF!</definedName>
    <definedName name="Jugend42" localSheetId="8">'TS'!$I$354:$K$374</definedName>
    <definedName name="Jugend42">'KJ'!$I$307:$K$327</definedName>
    <definedName name="Jugend43" localSheetId="7">'BS'!$A$143:$C$172</definedName>
    <definedName name="Jugend43" localSheetId="8">'TS'!$A$514:$C$543</definedName>
    <definedName name="Jugend43">'KJ'!$A$330:$C$359</definedName>
    <definedName name="Jugend44" localSheetId="7">'BS'!$E$143:$G$172</definedName>
    <definedName name="Jugend44" localSheetId="8">'TS'!$E$514:$G$543</definedName>
    <definedName name="Jugend44">'KJ'!$E$330:$G$359</definedName>
    <definedName name="Jugend45" localSheetId="7">'BS'!#REF!</definedName>
    <definedName name="Jugend45" localSheetId="8">'TS'!$I$514:$K$543</definedName>
    <definedName name="Jugend45">'KJ'!$I$330:$K$359</definedName>
    <definedName name="Jugend46" localSheetId="7">'BS'!$A$175:$C$204</definedName>
    <definedName name="Jugend46" localSheetId="8">'TS'!$A$377:$C$406</definedName>
    <definedName name="Jugend46">'KJ'!$A$362:$C$391</definedName>
    <definedName name="Jugend47" localSheetId="7">'BS'!$E$175:$G$204</definedName>
    <definedName name="Jugend47" localSheetId="8">'TS'!$E$377:$G$406</definedName>
    <definedName name="Jugend47">'KJ'!$E$362:$G$391</definedName>
    <definedName name="Jugend48" localSheetId="7">'BS'!$I$207:$K$227</definedName>
    <definedName name="Jugend48" localSheetId="8">'TS'!$A$578:$C$598</definedName>
    <definedName name="Jugend48">'KJ'!$A$394:$C$414</definedName>
    <definedName name="Jugend49" localSheetId="7">'BS'!$M$207:$O$227</definedName>
    <definedName name="Jugend49" localSheetId="8">'TS'!$E$578:$G$598</definedName>
    <definedName name="Jugend49">'KJ'!$E$394:$G$414</definedName>
    <definedName name="Jugend5" localSheetId="7">'BS'!#REF!</definedName>
    <definedName name="Jugend5" localSheetId="8">'TS'!$A$97:$C$118</definedName>
    <definedName name="Jugend5">'KJ'!$A$97:$C$118</definedName>
    <definedName name="Jugend50" localSheetId="7">'BS'!#REF!</definedName>
    <definedName name="Jugend50" localSheetId="8">'TS'!$I$578:$K$598</definedName>
    <definedName name="Jugend50">'KJ'!$I$394:$K$414</definedName>
    <definedName name="Jugend51" localSheetId="7">'BS'!$I$230:$K$250</definedName>
    <definedName name="Jugend51" localSheetId="8">'TS'!$A$601:$C$621</definedName>
    <definedName name="Jugend51">'KJ'!$A$417:$C$437</definedName>
    <definedName name="Jugend52" localSheetId="7">'BS'!$M$230:$O$250</definedName>
    <definedName name="Jugend52" localSheetId="8">'TS'!$E$601:$G$621</definedName>
    <definedName name="Jugend52">'KJ'!$E$417:$G$437</definedName>
    <definedName name="Jugend53" localSheetId="7">'BS'!$I$253:$K$273</definedName>
    <definedName name="Jugend53" localSheetId="8">'TS'!$A$624:$C$644</definedName>
    <definedName name="Jugend53">'KJ'!$A$440:$C$460</definedName>
    <definedName name="Jugend54" localSheetId="7">'BS'!$M$253:$O$273</definedName>
    <definedName name="Jugend54" localSheetId="8">'TS'!$E$624:$G$644</definedName>
    <definedName name="Jugend54">'KJ'!$E$440:$G$460</definedName>
    <definedName name="Jugend55" localSheetId="7">'BS'!$I$202:$K$206</definedName>
    <definedName name="Jugend55" localSheetId="8">'TS'!$I$624:$K$644</definedName>
    <definedName name="Jugend55">'KJ'!$I$440:$K$460</definedName>
    <definedName name="Jugend56" localSheetId="7">'BS'!$I$276:$K$296</definedName>
    <definedName name="Jugend56" localSheetId="8">'TS'!$A$647:$C$667</definedName>
    <definedName name="Jugend56">'KJ'!$A$463:$C$483</definedName>
    <definedName name="Jugend57" localSheetId="7">'BS'!$M$276:$O$296</definedName>
    <definedName name="Jugend57" localSheetId="8">'TS'!$E$647:$G$667</definedName>
    <definedName name="Jugend57">'KJ'!$E$463:$G$483</definedName>
    <definedName name="Jugend6" localSheetId="7">'BS'!#REF!</definedName>
    <definedName name="Jugend6" localSheetId="8">'TS'!$A$121:$C$142</definedName>
    <definedName name="Jugend6">'KJ'!$A$121:$C$142</definedName>
    <definedName name="Jugend7" localSheetId="7">'BS'!#REF!</definedName>
    <definedName name="Jugend7" localSheetId="8">'TS'!$A$145:$C$166</definedName>
    <definedName name="Jugend7">'KJ'!$A$145:$C$166</definedName>
    <definedName name="Jugend8" localSheetId="7">'BS'!$E$1:$G$22</definedName>
    <definedName name="Jugend8" localSheetId="8">'TS'!$E$1:$G$22</definedName>
    <definedName name="Jugend8">'KJ'!$E$1:$G$22</definedName>
    <definedName name="Jugend9" localSheetId="7">'BS'!$E$25:$G$46</definedName>
    <definedName name="Jugend9" localSheetId="8">'TS'!$E$25:$G$46</definedName>
    <definedName name="Jugend9">'KJ'!$E$25:$G$46</definedName>
    <definedName name="Turnier1">'TS'!$A$1:$C$22</definedName>
    <definedName name="Turnier10">'TS'!$I$49:$K$70</definedName>
    <definedName name="Turnier11">'TS'!$I$97:$K$118</definedName>
    <definedName name="Turnier12">'TS'!$I$145:$K$166</definedName>
    <definedName name="Turnier13">'TS'!$A$25:$C$46</definedName>
    <definedName name="Turnier14">'TS'!$A$73:$C$94</definedName>
    <definedName name="Turnier15">'TS'!$A$121:$C$142</definedName>
    <definedName name="Turnier16">'TS'!$A$169:$C$190</definedName>
    <definedName name="Turnier17">'TS'!$E$25:$G$46</definedName>
    <definedName name="Turnier18">'TS'!$E$73:$G$94</definedName>
    <definedName name="Turnier19">'TS'!$E$121:$G$142</definedName>
    <definedName name="Turnier2">'TS'!$A$49:$C$70</definedName>
    <definedName name="Turnier20">'TS'!$E$169:$G$190</definedName>
    <definedName name="Turnier21">'TS'!$A$193:$C$213</definedName>
    <definedName name="Turnier22">'TS'!$A$216:$C$236</definedName>
    <definedName name="Turnier23">'TS'!$A$239:$C$259</definedName>
    <definedName name="Turnier24">'TS'!$A$262:$C$282</definedName>
    <definedName name="Turnier25">'TS'!$E$193:$G$213</definedName>
    <definedName name="Turnier26">'TS'!$E$216:$G$236</definedName>
    <definedName name="Turnier27">'TS'!$E$239:$G$259</definedName>
    <definedName name="Turnier28">'TS'!$E$262:$G$282</definedName>
    <definedName name="Turnier29">'TS'!$I$193:$K$213</definedName>
    <definedName name="Turnier3">'TS'!$A$97:$C$118</definedName>
    <definedName name="Turnier30">'TS'!$I$216:$K$236</definedName>
    <definedName name="Turnier31">'TS'!$I$239:$K$259</definedName>
    <definedName name="Turnier32">'TS'!$I$262:$K$282</definedName>
    <definedName name="Turnier33">'TS'!$M$193:$O$213</definedName>
    <definedName name="Turnier34">'TS'!$M$216:$O$236</definedName>
    <definedName name="Turnier35">'TS'!$M$239:$O$259</definedName>
    <definedName name="Turnier36">'TS'!$M$262:$O$282</definedName>
    <definedName name="Turnier37">'TS'!$A$285:$C$305</definedName>
    <definedName name="Turnier38">'TS'!$A$308:$C$328</definedName>
    <definedName name="Turnier39">'TS'!$A$331:$C$351</definedName>
    <definedName name="Turnier4">'TS'!$A$145:$C$166</definedName>
    <definedName name="Turnier40">'TS'!$A$354:$C$374</definedName>
    <definedName name="Turnier41">'TS'!$E$285:$G$305</definedName>
    <definedName name="Turnier42">'TS'!$E$308:$G$328</definedName>
    <definedName name="Turnier43">'TS'!$E$331:$G$351</definedName>
    <definedName name="Turnier44">'TS'!$E$354:$G$374</definedName>
    <definedName name="Turnier45">'TS'!$I$285:$K$305</definedName>
    <definedName name="Turnier46">'TS'!$I$308:$K$328</definedName>
    <definedName name="Turnier47">'TS'!$I$331:$K$351</definedName>
    <definedName name="Turnier48">'TS'!$I$354:$K$374</definedName>
    <definedName name="Turnier49">'TS'!$M$285:$O$305</definedName>
    <definedName name="Turnier5">'TS'!$E$1:$G$22</definedName>
    <definedName name="Turnier50">'TS'!$M$308:$O$328</definedName>
    <definedName name="Turnier51">'TS'!$M$331:$O$351</definedName>
    <definedName name="Turnier52">'TS'!$M$354:$O$374</definedName>
    <definedName name="Turnier53">'TS'!$A$377:$C$406</definedName>
    <definedName name="Turnier54">'TS'!$I$377:$K$406</definedName>
    <definedName name="Turnier55">'TS'!$A$409:$C$438</definedName>
    <definedName name="Turnier56">'TS'!$I$409:$K$438</definedName>
    <definedName name="Turnier57">'TS'!$A$441:$C$461</definedName>
    <definedName name="Turnier58">'TS'!$I$441:$K$461</definedName>
    <definedName name="Turnier59">'TS'!$E$377:$G$406</definedName>
    <definedName name="Turnier6">'TS'!$E$49:$G$70</definedName>
    <definedName name="Turnier60">'TS'!$M$377:$O$406</definedName>
    <definedName name="Turnier61">'TS'!$E$409:$G$438</definedName>
    <definedName name="Turnier62">'TS'!$M$409:$O$438</definedName>
    <definedName name="Turnier63">'TS'!$E$441:$G$461</definedName>
    <definedName name="Turnier64">'TS'!$M$441:$O$461</definedName>
    <definedName name="Turnier65">'TS'!$A$464:$F$483</definedName>
    <definedName name="Turnier66">'TS'!$A$486:$F$505</definedName>
    <definedName name="Turnier67">'TS'!$A$508:$F$527</definedName>
    <definedName name="Turnier68">'TS'!$A$530:$F$549</definedName>
    <definedName name="Turnier7">'TS'!$E$97:$G$118</definedName>
    <definedName name="Turnier8">'TS'!$E$145:$G$166</definedName>
    <definedName name="Turnier9">'TS'!$I$1:$K$22</definedName>
  </definedNames>
  <calcPr fullCalcOnLoad="1"/>
</workbook>
</file>

<file path=xl/sharedStrings.xml><?xml version="1.0" encoding="utf-8"?>
<sst xmlns="http://schemas.openxmlformats.org/spreadsheetml/2006/main" count="1716" uniqueCount="316">
  <si>
    <t>Couple Dance</t>
  </si>
  <si>
    <t>Line Dance</t>
  </si>
  <si>
    <t>Teams</t>
  </si>
  <si>
    <t>Partner Dance</t>
  </si>
  <si>
    <t>Newcomer</t>
  </si>
  <si>
    <t>Novice</t>
  </si>
  <si>
    <t>Social</t>
  </si>
  <si>
    <t>Anfänger</t>
  </si>
  <si>
    <t>Erfahrene</t>
  </si>
  <si>
    <t>Fortgeschrittene</t>
  </si>
  <si>
    <t>Advanced</t>
  </si>
  <si>
    <t>Intermediate</t>
  </si>
  <si>
    <t>Fortgeschr.</t>
  </si>
  <si>
    <t xml:space="preserve">Intermediate </t>
  </si>
  <si>
    <t>Standard</t>
  </si>
  <si>
    <t>Turniersport</t>
  </si>
  <si>
    <t>Duo/Trio/Quattro</t>
  </si>
  <si>
    <t>Cabaret</t>
  </si>
  <si>
    <t>Fortgesch.</t>
  </si>
  <si>
    <t>Primary 0-8 J.</t>
  </si>
  <si>
    <t>Junior 9-12 J.</t>
  </si>
  <si>
    <t xml:space="preserve">Crystel 30+ </t>
  </si>
  <si>
    <t xml:space="preserve">Open Adult 18-29 </t>
  </si>
  <si>
    <t xml:space="preserve">Diamond 40+ </t>
  </si>
  <si>
    <t>Gold 60+</t>
  </si>
  <si>
    <t>Couple Dance PRO AM</t>
  </si>
  <si>
    <t>Alterklassen</t>
  </si>
  <si>
    <t>Open Alle Altersklassen</t>
  </si>
  <si>
    <t>Diamond alle TN 40+</t>
  </si>
  <si>
    <t>Newcomer/Novice</t>
  </si>
  <si>
    <t>Intermediate/Advanced</t>
  </si>
  <si>
    <t>ABC-Tanz</t>
  </si>
  <si>
    <t>Choreographie</t>
  </si>
  <si>
    <t>0-17 J.</t>
  </si>
  <si>
    <t>Alle Teilnehmer</t>
  </si>
  <si>
    <t>Altersklassen</t>
  </si>
  <si>
    <t xml:space="preserve"> </t>
  </si>
  <si>
    <t>Alle Altersklassen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</si>
  <si>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</si>
  <si>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</si>
  <si>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</si>
  <si>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</si>
  <si>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</si>
  <si>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</si>
  <si>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</si>
  <si>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</si>
  <si>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</si>
  <si>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</si>
  <si>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</si>
  <si>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</si>
  <si>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</si>
  <si>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</si>
  <si>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</si>
  <si>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</si>
  <si>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</si>
  <si>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</si>
  <si>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</si>
  <si>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</si>
  <si>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</si>
  <si>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</si>
  <si>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</si>
  <si>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</si>
  <si>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</si>
  <si>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</si>
  <si>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</si>
  <si>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</si>
  <si>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</si>
  <si>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</si>
  <si>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</si>
  <si>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</si>
  <si>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</si>
  <si>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</si>
  <si>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</si>
  <si>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</si>
  <si>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</si>
  <si>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</si>
  <si>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</si>
  <si>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</si>
  <si>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</si>
  <si>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</si>
  <si>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</si>
  <si>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</si>
  <si>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</si>
  <si>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</si>
  <si>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</si>
  <si>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</si>
  <si>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J49</t>
  </si>
  <si>
    <t>J50</t>
  </si>
  <si>
    <t>J51</t>
  </si>
  <si>
    <t>J52</t>
  </si>
  <si>
    <t>J53</t>
  </si>
  <si>
    <t>J54</t>
  </si>
  <si>
    <t>J55</t>
  </si>
  <si>
    <t>J56</t>
  </si>
  <si>
    <t>J57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</si>
  <si>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</si>
  <si>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</si>
  <si>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</si>
  <si>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</si>
  <si>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</si>
  <si>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</si>
  <si>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</si>
  <si>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</si>
  <si>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</si>
  <si>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</si>
  <si>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</si>
  <si>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</si>
  <si>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</si>
  <si>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</si>
  <si>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</si>
  <si>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</si>
  <si>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</si>
  <si>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</si>
  <si>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</si>
  <si>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</si>
  <si>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</si>
  <si>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</si>
  <si>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</si>
  <si>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</si>
  <si>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</si>
  <si>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</si>
  <si>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</si>
  <si>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</si>
  <si>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</si>
  <si>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</si>
  <si>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</si>
  <si>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</si>
  <si>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</si>
  <si>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</si>
  <si>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</si>
  <si>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</si>
  <si>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</si>
  <si>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</si>
  <si>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</si>
  <si>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</si>
  <si>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</si>
  <si>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</si>
  <si>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</si>
  <si>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</si>
  <si>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</si>
  <si>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</si>
  <si>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</si>
  <si>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</si>
  <si>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</si>
  <si>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</si>
  <si>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</si>
  <si>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</si>
  <si>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</si>
  <si>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</si>
  <si>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</si>
  <si>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</si>
  <si>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</si>
  <si>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</si>
  <si>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</si>
  <si>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</si>
  <si>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</si>
  <si>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</si>
  <si>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</si>
  <si>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</si>
  <si>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</si>
  <si>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</si>
  <si>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</si>
  <si>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</si>
  <si>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</si>
  <si>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</si>
  <si>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</si>
  <si>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</si>
  <si>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</si>
  <si>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</si>
  <si>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</si>
  <si>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</si>
  <si>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</si>
  <si>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</si>
  <si>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</si>
  <si>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</si>
  <si>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</si>
  <si>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</si>
  <si>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</si>
  <si>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</si>
  <si>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</si>
  <si>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</si>
  <si>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</si>
  <si>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</si>
  <si>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</si>
  <si>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</si>
  <si>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</si>
  <si>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</si>
  <si>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</si>
  <si>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</si>
  <si>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</si>
  <si>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</si>
  <si>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</si>
  <si>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</si>
  <si>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</si>
  <si>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</si>
  <si>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</si>
  <si>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</si>
  <si>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</si>
  <si>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</si>
  <si>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</si>
  <si>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</si>
  <si>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</si>
  <si>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</si>
  <si>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</si>
  <si>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</si>
  <si>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Verein:</t>
  </si>
  <si>
    <t>E-Mail Adresse:</t>
  </si>
  <si>
    <t xml:space="preserve">Wir melden: </t>
  </si>
  <si>
    <t>Kinder und Jugendmeisterschaft</t>
  </si>
  <si>
    <t>Primary 0-8J.</t>
  </si>
  <si>
    <t>LfdNr</t>
  </si>
  <si>
    <t>VORname</t>
  </si>
  <si>
    <t>NACHname</t>
  </si>
  <si>
    <t>Junior 9-12</t>
  </si>
  <si>
    <t>Junior Teen 13-17J.</t>
  </si>
  <si>
    <t>Junior Teen 13-17</t>
  </si>
  <si>
    <t xml:space="preserve">Novice </t>
  </si>
  <si>
    <t xml:space="preserve">Couple Dance </t>
  </si>
  <si>
    <t>Team</t>
  </si>
  <si>
    <t>Alle Teilnehmer 0-17 J.</t>
  </si>
  <si>
    <t>Alle Teilnemer 0-17 J.</t>
  </si>
  <si>
    <t xml:space="preserve">Team 1 - Name: </t>
  </si>
  <si>
    <t>Team 2 - Name:</t>
  </si>
  <si>
    <t>Alle Teilnehmer 0 - 17 Jahre</t>
  </si>
  <si>
    <t>Team 1 - Name:</t>
  </si>
  <si>
    <t xml:space="preserve">Team - Name: </t>
  </si>
  <si>
    <t xml:space="preserve">Team 2 - Name: </t>
  </si>
  <si>
    <t xml:space="preserve">Team 3 - Name: </t>
  </si>
  <si>
    <t>Breitensportmeisterschaft</t>
  </si>
  <si>
    <t>Diamond - alle Teilnehmer 40+</t>
  </si>
  <si>
    <t>Open - alle Altersgruppen</t>
  </si>
  <si>
    <t>Fortgeschritten</t>
  </si>
  <si>
    <t>Open Adult 18-29 J.</t>
  </si>
  <si>
    <t>Crystal 30+</t>
  </si>
  <si>
    <t>Diamond 40+</t>
  </si>
  <si>
    <t>Silver 50+</t>
  </si>
  <si>
    <t xml:space="preserve">Crystal 30+ </t>
  </si>
  <si>
    <t>Turniersportmeisterschaft</t>
  </si>
  <si>
    <t>Choreo Name</t>
  </si>
  <si>
    <t>Alle Altersgruppen</t>
  </si>
  <si>
    <t>Choreographiewettbewerb</t>
  </si>
  <si>
    <t>ABC Tanz</t>
  </si>
  <si>
    <t xml:space="preserve">Couple Dance Pro AM </t>
  </si>
  <si>
    <t>Acvanded</t>
  </si>
  <si>
    <t>Open - Alle Alterklassen</t>
  </si>
  <si>
    <t>Diamond - Alle Teilnehmer 40+</t>
  </si>
  <si>
    <t>Necomer</t>
  </si>
  <si>
    <t>Wettbewerb</t>
  </si>
  <si>
    <t>Startgeld</t>
  </si>
  <si>
    <t>B25 bis B30</t>
  </si>
  <si>
    <t>T1 bis T20</t>
  </si>
  <si>
    <t>T21 bis T52</t>
  </si>
  <si>
    <t>B31 bis B36</t>
  </si>
  <si>
    <t>B37 bis B42</t>
  </si>
  <si>
    <t>T53, T54, T59, T60, T57, T58, T63, T64</t>
  </si>
  <si>
    <t>T55, T56, T61, T62</t>
  </si>
  <si>
    <t>T65 bis T68</t>
  </si>
  <si>
    <t>Line Dance alle Kategorien</t>
  </si>
  <si>
    <t>Couple Dance alle Kategorien</t>
  </si>
  <si>
    <r>
      <t xml:space="preserve">Startgebühren </t>
    </r>
    <r>
      <rPr>
        <sz val="14"/>
        <color indexed="10"/>
        <rFont val="Calibri"/>
        <family val="2"/>
      </rPr>
      <t>(nur Erwachsene -</t>
    </r>
    <r>
      <rPr>
        <b/>
        <sz val="14"/>
        <color indexed="10"/>
        <rFont val="Calibri"/>
        <family val="2"/>
      </rPr>
      <t xml:space="preserve"> Kinder und Jugendliche FREI!</t>
    </r>
    <r>
      <rPr>
        <sz val="14"/>
        <color indexed="10"/>
        <rFont val="Calibri"/>
        <family val="2"/>
      </rPr>
      <t>)</t>
    </r>
  </si>
  <si>
    <t>Teams (Open u. Diamond)</t>
  </si>
  <si>
    <t>Teams (Duo/Trio/Quattro)</t>
  </si>
  <si>
    <t>Teams (Cabaret)</t>
  </si>
  <si>
    <t>Couple Dance u. Couple Dance Pro AM</t>
  </si>
  <si>
    <t>Teams (Open u. Diamond) u. Cabaret</t>
  </si>
  <si>
    <t>Choroegraphie pro Tanz</t>
  </si>
  <si>
    <t xml:space="preserve">Bitte, die Nichtstarter nur hier und nur als Gesamtzahl angeben. </t>
  </si>
  <si>
    <t>Gruppe</t>
  </si>
  <si>
    <t>Eintritt je Person</t>
  </si>
  <si>
    <r>
      <t>GebDatum (</t>
    </r>
    <r>
      <rPr>
        <b/>
        <sz val="11"/>
        <color indexed="10"/>
        <rFont val="Calibri"/>
        <family val="2"/>
      </rPr>
      <t>TT.MM.JJJJ</t>
    </r>
    <r>
      <rPr>
        <sz val="11"/>
        <color theme="1"/>
        <rFont val="Calibri"/>
        <family val="2"/>
      </rPr>
      <t>)</t>
    </r>
  </si>
  <si>
    <t xml:space="preserve">Regensburg, den </t>
  </si>
  <si>
    <t>RECHNUNG</t>
  </si>
  <si>
    <t>Der</t>
  </si>
  <si>
    <t>je</t>
  </si>
  <si>
    <t>zusammen:</t>
  </si>
  <si>
    <t>Erwachsene</t>
  </si>
  <si>
    <t>Kinder</t>
  </si>
  <si>
    <t>Für Kinder und Jugendliche fallen keine Startgebühren an.</t>
  </si>
  <si>
    <t>In den Breitensportwettbewerben zusammen:</t>
  </si>
  <si>
    <t>In den Turniersportwettbewerben zusammen:</t>
  </si>
  <si>
    <t>Es ergibt sich ein Gesamtrechnungsbetrag von:</t>
  </si>
  <si>
    <t>Nach diesem Datum werden keine Zahlungen mehr entgegen genommen.</t>
  </si>
  <si>
    <r>
      <t xml:space="preserve">Daraus ergeben sich </t>
    </r>
    <r>
      <rPr>
        <u val="single"/>
        <sz val="11"/>
        <color indexed="8"/>
        <rFont val="Arial"/>
        <family val="2"/>
      </rPr>
      <t>Eintrittsgelder</t>
    </r>
    <r>
      <rPr>
        <sz val="11"/>
        <color indexed="8"/>
        <rFont val="Arial"/>
        <family val="2"/>
      </rPr>
      <t xml:space="preserve"> von zusammen:</t>
    </r>
  </si>
  <si>
    <t>Verwendungszweck: Vereinsname - Bayer. Meisterschaft 2012</t>
  </si>
  <si>
    <t>Bank:</t>
  </si>
  <si>
    <t>Entsprechend Eurer Meldung ergeben sich an Startgeldern für Jugendliche und Erwachsene:</t>
  </si>
  <si>
    <t>gesamt</t>
  </si>
  <si>
    <t>Nichtstarter -17</t>
  </si>
  <si>
    <t>Nichtstarter +17</t>
  </si>
  <si>
    <t>Starter -17</t>
  </si>
  <si>
    <t>Starter +17</t>
  </si>
  <si>
    <t>B12a</t>
  </si>
  <si>
    <t>B12b</t>
  </si>
  <si>
    <t>B12c</t>
  </si>
  <si>
    <t>B24a</t>
  </si>
  <si>
    <t>B24b</t>
  </si>
  <si>
    <t>B24c</t>
  </si>
  <si>
    <t>B1 bis B12c</t>
  </si>
  <si>
    <t>B13 bis B24c</t>
  </si>
  <si>
    <t>Nur Abendshow</t>
  </si>
  <si>
    <r>
      <t xml:space="preserve">hat für die </t>
    </r>
    <r>
      <rPr>
        <b/>
        <sz val="11"/>
        <color indexed="8"/>
        <rFont val="Arial"/>
        <family val="2"/>
      </rPr>
      <t>Gesamtveranstaltung</t>
    </r>
    <r>
      <rPr>
        <sz val="11"/>
        <color indexed="8"/>
        <rFont val="Arial"/>
        <family val="2"/>
      </rPr>
      <t xml:space="preserve"> gemeldet:</t>
    </r>
  </si>
  <si>
    <t>2. Namentliche Meldung der Starter</t>
  </si>
  <si>
    <t>1. Zahlenmäßige Meldung der Nichtstarter</t>
  </si>
  <si>
    <t>Nichtstarter</t>
  </si>
  <si>
    <t>Nichtstarter (0-17J.)</t>
  </si>
  <si>
    <t>Nichtstarter (+17J.)</t>
  </si>
  <si>
    <r>
      <rPr>
        <u val="single"/>
        <sz val="11"/>
        <color indexed="8"/>
        <rFont val="Arial"/>
        <family val="2"/>
      </rPr>
      <t>zusätzlich</t>
    </r>
    <r>
      <rPr>
        <sz val="11"/>
        <color indexed="8"/>
        <rFont val="Arial"/>
        <family val="2"/>
      </rPr>
      <t xml:space="preserve">, </t>
    </r>
    <r>
      <rPr>
        <b/>
        <sz val="11"/>
        <color indexed="8"/>
        <rFont val="Arial"/>
        <family val="2"/>
      </rPr>
      <t>nur</t>
    </r>
    <r>
      <rPr>
        <sz val="11"/>
        <color indexed="8"/>
        <rFont val="Arial"/>
        <family val="2"/>
      </rPr>
      <t xml:space="preserve"> für Abendveranstaltung</t>
    </r>
    <r>
      <rPr>
        <sz val="11"/>
        <color indexed="8"/>
        <rFont val="Arial"/>
        <family val="2"/>
      </rPr>
      <t xml:space="preserve"> (alle Altersgruppen)</t>
    </r>
  </si>
  <si>
    <r>
      <rPr>
        <b/>
        <sz val="12"/>
        <color indexed="8"/>
        <rFont val="Arial"/>
        <family val="2"/>
      </rPr>
      <t>Nur Abendveranstaltung</t>
    </r>
    <r>
      <rPr>
        <sz val="12"/>
        <color indexed="8"/>
        <rFont val="Arial"/>
        <family val="2"/>
      </rPr>
      <t xml:space="preserve"> (Alle Altersgruppen)</t>
    </r>
  </si>
  <si>
    <t>euer Vereinsname + Bayer. Meisterschaft 2014</t>
  </si>
  <si>
    <t>IBAN</t>
  </si>
  <si>
    <t>BIC</t>
  </si>
  <si>
    <t>DE88750510400031110356</t>
  </si>
  <si>
    <t>BYLADEM1SAD</t>
  </si>
  <si>
    <t>Sparkasse Schwandorf</t>
  </si>
  <si>
    <t xml:space="preserve">Zahlungen nach dem 20.06.2014 können nicht berücksichtigt werden. </t>
  </si>
  <si>
    <t>Den Gesamtbetrag überweist ihr bitte auf 
das Konto der Luckyliners e.V., Schwandorf: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</si>
</sst>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5"/>
      <name val="Calibri"/>
      <family val="2"/>
    </font>
    <font>
      <sz val="11"/>
      <color indexed="2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sz val="20"/>
      <color indexed="10"/>
      <name val="Calibri"/>
      <family val="0"/>
    </font>
    <font>
      <b/>
      <i/>
      <sz val="11"/>
      <color indexed="8"/>
      <name val="Calibri"/>
      <family val="0"/>
    </font>
    <font>
      <i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20"/>
      <color indexed="56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0" tint="-0.24997000396251678"/>
      <name val="Calibri"/>
      <family val="2"/>
    </font>
    <font>
      <sz val="11"/>
      <color theme="0" tint="-0.1499900072813034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3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3" fillId="0" borderId="0" xfId="0" applyFont="1" applyAlignment="1" applyProtection="1">
      <alignment horizontal="left"/>
      <protection/>
    </xf>
    <xf numFmtId="8" fontId="63" fillId="0" borderId="0" xfId="0" applyNumberFormat="1" applyFont="1" applyFill="1" applyBorder="1" applyAlignment="1" applyProtection="1">
      <alignment horizontal="left"/>
      <protection/>
    </xf>
    <xf numFmtId="0" fontId="4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8" fontId="0" fillId="33" borderId="13" xfId="0" applyNumberFormat="1" applyFill="1" applyBorder="1" applyAlignment="1">
      <alignment/>
    </xf>
    <xf numFmtId="8" fontId="0" fillId="33" borderId="14" xfId="0" applyNumberFormat="1" applyFill="1" applyBorder="1" applyAlignment="1">
      <alignment/>
    </xf>
    <xf numFmtId="8" fontId="0" fillId="33" borderId="15" xfId="0" applyNumberFormat="1" applyFill="1" applyBorder="1" applyAlignment="1">
      <alignment/>
    </xf>
    <xf numFmtId="8" fontId="0" fillId="0" borderId="0" xfId="0" applyNumberFormat="1" applyAlignment="1" applyProtection="1">
      <alignment/>
      <protection/>
    </xf>
    <xf numFmtId="8" fontId="65" fillId="0" borderId="0" xfId="0" applyNumberFormat="1" applyFont="1" applyAlignment="1" applyProtection="1">
      <alignment/>
      <protection/>
    </xf>
    <xf numFmtId="8" fontId="66" fillId="0" borderId="0" xfId="0" applyNumberFormat="1" applyFont="1" applyAlignment="1" applyProtection="1">
      <alignment/>
      <protection/>
    </xf>
    <xf numFmtId="0" fontId="0" fillId="0" borderId="0" xfId="0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33" fillId="0" borderId="19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49" fillId="33" borderId="24" xfId="0" applyFont="1" applyFill="1" applyBorder="1" applyAlignment="1">
      <alignment/>
    </xf>
    <xf numFmtId="0" fontId="49" fillId="33" borderId="25" xfId="0" applyFont="1" applyFill="1" applyBorder="1" applyAlignment="1">
      <alignment/>
    </xf>
    <xf numFmtId="8" fontId="65" fillId="0" borderId="0" xfId="0" applyNumberFormat="1" applyFont="1" applyFill="1" applyAlignment="1" applyProtection="1">
      <alignment/>
      <protection/>
    </xf>
    <xf numFmtId="8" fontId="65" fillId="34" borderId="0" xfId="0" applyNumberFormat="1" applyFont="1" applyFill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62" fillId="35" borderId="26" xfId="0" applyFont="1" applyFill="1" applyBorder="1" applyAlignment="1" applyProtection="1">
      <alignment horizontal="left"/>
      <protection locked="0"/>
    </xf>
    <xf numFmtId="0" fontId="62" fillId="35" borderId="12" xfId="0" applyFont="1" applyFill="1" applyBorder="1" applyAlignment="1" applyProtection="1">
      <alignment horizontal="left"/>
      <protection locked="0"/>
    </xf>
    <xf numFmtId="0" fontId="62" fillId="35" borderId="10" xfId="0" applyFont="1" applyFill="1" applyBorder="1" applyAlignment="1" applyProtection="1">
      <alignment horizontal="left"/>
      <protection locked="0"/>
    </xf>
    <xf numFmtId="0" fontId="62" fillId="35" borderId="0" xfId="0" applyFont="1" applyFill="1" applyBorder="1" applyAlignment="1" applyProtection="1">
      <alignment/>
      <protection locked="0"/>
    </xf>
    <xf numFmtId="0" fontId="0" fillId="0" borderId="27" xfId="0" applyFill="1" applyBorder="1" applyAlignment="1">
      <alignment/>
    </xf>
    <xf numFmtId="0" fontId="49" fillId="0" borderId="28" xfId="0" applyFont="1" applyBorder="1" applyAlignment="1">
      <alignment/>
    </xf>
    <xf numFmtId="0" fontId="49" fillId="33" borderId="24" xfId="0" applyFont="1" applyFill="1" applyBorder="1" applyAlignment="1">
      <alignment horizontal="right"/>
    </xf>
    <xf numFmtId="14" fontId="62" fillId="35" borderId="29" xfId="0" applyNumberFormat="1" applyFont="1" applyFill="1" applyBorder="1" applyAlignment="1" applyProtection="1">
      <alignment/>
      <protection locked="0"/>
    </xf>
    <xf numFmtId="14" fontId="62" fillId="35" borderId="14" xfId="0" applyNumberFormat="1" applyFont="1" applyFill="1" applyBorder="1" applyAlignment="1" applyProtection="1">
      <alignment/>
      <protection locked="0"/>
    </xf>
    <xf numFmtId="14" fontId="62" fillId="35" borderId="15" xfId="0" applyNumberFormat="1" applyFont="1" applyFill="1" applyBorder="1" applyAlignment="1" applyProtection="1">
      <alignment/>
      <protection locked="0"/>
    </xf>
    <xf numFmtId="0" fontId="63" fillId="35" borderId="30" xfId="0" applyFont="1" applyFill="1" applyBorder="1" applyAlignment="1" applyProtection="1">
      <alignment/>
      <protection locked="0"/>
    </xf>
    <xf numFmtId="0" fontId="63" fillId="35" borderId="19" xfId="0" applyFont="1" applyFill="1" applyBorder="1" applyAlignment="1" applyProtection="1">
      <alignment/>
      <protection/>
    </xf>
    <xf numFmtId="0" fontId="63" fillId="35" borderId="31" xfId="0" applyFont="1" applyFill="1" applyBorder="1" applyAlignment="1" applyProtection="1">
      <alignment/>
      <protection/>
    </xf>
    <xf numFmtId="164" fontId="70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1" fontId="70" fillId="0" borderId="0" xfId="0" applyNumberFormat="1" applyFont="1" applyAlignment="1" applyProtection="1">
      <alignment horizontal="center"/>
      <protection/>
    </xf>
    <xf numFmtId="0" fontId="62" fillId="0" borderId="0" xfId="0" applyFont="1" applyAlignment="1">
      <alignment/>
    </xf>
    <xf numFmtId="49" fontId="71" fillId="0" borderId="0" xfId="0" applyNumberFormat="1" applyFont="1" applyAlignment="1">
      <alignment/>
    </xf>
    <xf numFmtId="0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8" fontId="62" fillId="0" borderId="0" xfId="0" applyNumberFormat="1" applyFont="1" applyAlignment="1">
      <alignment/>
    </xf>
    <xf numFmtId="164" fontId="71" fillId="0" borderId="32" xfId="0" applyNumberFormat="1" applyFont="1" applyBorder="1" applyAlignment="1">
      <alignment/>
    </xf>
    <xf numFmtId="14" fontId="62" fillId="0" borderId="0" xfId="0" applyNumberFormat="1" applyFont="1" applyAlignment="1">
      <alignment/>
    </xf>
    <xf numFmtId="164" fontId="71" fillId="0" borderId="0" xfId="0" applyNumberFormat="1" applyFont="1" applyBorder="1" applyAlignment="1">
      <alignment/>
    </xf>
    <xf numFmtId="0" fontId="72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63" fillId="0" borderId="0" xfId="0" applyFont="1" applyFill="1" applyBorder="1" applyAlignment="1" applyProtection="1">
      <alignment horizontal="left"/>
      <protection/>
    </xf>
    <xf numFmtId="0" fontId="52" fillId="6" borderId="26" xfId="48" applyFill="1" applyBorder="1" applyAlignment="1" applyProtection="1">
      <alignment horizontal="center" vertical="center"/>
      <protection locked="0"/>
    </xf>
    <xf numFmtId="0" fontId="52" fillId="6" borderId="33" xfId="48" applyFill="1" applyBorder="1" applyAlignment="1" applyProtection="1">
      <alignment horizontal="center" vertical="center"/>
      <protection locked="0"/>
    </xf>
    <xf numFmtId="0" fontId="52" fillId="6" borderId="34" xfId="48" applyFill="1" applyBorder="1" applyAlignment="1" applyProtection="1">
      <alignment horizontal="center" vertical="center"/>
      <protection locked="0"/>
    </xf>
    <xf numFmtId="0" fontId="52" fillId="3" borderId="26" xfId="48" applyFill="1" applyBorder="1" applyAlignment="1" applyProtection="1">
      <alignment horizontal="center" vertical="center"/>
      <protection locked="0"/>
    </xf>
    <xf numFmtId="0" fontId="52" fillId="3" borderId="33" xfId="48" applyFill="1" applyBorder="1" applyAlignment="1" applyProtection="1">
      <alignment horizontal="center" vertical="center"/>
      <protection locked="0"/>
    </xf>
    <xf numFmtId="0" fontId="52" fillId="3" borderId="29" xfId="48" applyFill="1" applyBorder="1" applyAlignment="1" applyProtection="1">
      <alignment horizontal="center" vertical="center"/>
      <protection locked="0"/>
    </xf>
    <xf numFmtId="0" fontId="52" fillId="6" borderId="12" xfId="48" applyFill="1" applyBorder="1" applyAlignment="1" applyProtection="1">
      <alignment horizontal="center" vertical="center"/>
      <protection locked="0"/>
    </xf>
    <xf numFmtId="0" fontId="52" fillId="6" borderId="35" xfId="48" applyFill="1" applyBorder="1" applyAlignment="1" applyProtection="1">
      <alignment horizontal="center" vertical="center"/>
      <protection locked="0"/>
    </xf>
    <xf numFmtId="0" fontId="52" fillId="6" borderId="30" xfId="48" applyFill="1" applyBorder="1" applyAlignment="1" applyProtection="1">
      <alignment horizontal="center" vertical="center"/>
      <protection locked="0"/>
    </xf>
    <xf numFmtId="0" fontId="52" fillId="3" borderId="12" xfId="48" applyFill="1" applyBorder="1" applyAlignment="1" applyProtection="1">
      <alignment horizontal="center" vertical="center"/>
      <protection locked="0"/>
    </xf>
    <xf numFmtId="0" fontId="52" fillId="3" borderId="35" xfId="48" applyFill="1" applyBorder="1" applyAlignment="1" applyProtection="1">
      <alignment horizontal="center" vertical="center"/>
      <protection locked="0"/>
    </xf>
    <xf numFmtId="0" fontId="52" fillId="3" borderId="14" xfId="48" applyFill="1" applyBorder="1" applyAlignment="1" applyProtection="1">
      <alignment horizontal="center" vertical="center"/>
      <protection locked="0"/>
    </xf>
    <xf numFmtId="0" fontId="52" fillId="6" borderId="10" xfId="48" applyFill="1" applyBorder="1" applyAlignment="1" applyProtection="1">
      <alignment horizontal="center" vertical="center"/>
      <protection locked="0"/>
    </xf>
    <xf numFmtId="0" fontId="52" fillId="6" borderId="36" xfId="48" applyFill="1" applyBorder="1" applyAlignment="1" applyProtection="1">
      <alignment horizontal="center" vertical="center"/>
      <protection locked="0"/>
    </xf>
    <xf numFmtId="0" fontId="52" fillId="6" borderId="37" xfId="48" applyFill="1" applyBorder="1" applyAlignment="1" applyProtection="1">
      <alignment horizontal="center" vertical="center"/>
      <protection locked="0"/>
    </xf>
    <xf numFmtId="0" fontId="52" fillId="3" borderId="10" xfId="48" applyFill="1" applyBorder="1" applyAlignment="1" applyProtection="1">
      <alignment horizontal="center" vertical="center"/>
      <protection locked="0"/>
    </xf>
    <xf numFmtId="0" fontId="52" fillId="3" borderId="36" xfId="48" applyFill="1" applyBorder="1" applyAlignment="1" applyProtection="1">
      <alignment horizontal="center" vertical="center"/>
      <protection locked="0"/>
    </xf>
    <xf numFmtId="0" fontId="52" fillId="3" borderId="15" xfId="48" applyFill="1" applyBorder="1" applyAlignment="1" applyProtection="1">
      <alignment horizontal="center" vertical="center"/>
      <protection locked="0"/>
    </xf>
    <xf numFmtId="0" fontId="52" fillId="6" borderId="29" xfId="48" applyFill="1" applyBorder="1" applyAlignment="1" applyProtection="1">
      <alignment horizontal="center" vertical="center"/>
      <protection locked="0"/>
    </xf>
    <xf numFmtId="0" fontId="52" fillId="6" borderId="14" xfId="48" applyFill="1" applyBorder="1" applyAlignment="1" applyProtection="1">
      <alignment horizontal="center" vertical="center"/>
      <protection locked="0"/>
    </xf>
    <xf numFmtId="0" fontId="52" fillId="6" borderId="15" xfId="48" applyFill="1" applyBorder="1" applyAlignment="1" applyProtection="1">
      <alignment horizontal="center" vertical="center"/>
      <protection locked="0"/>
    </xf>
    <xf numFmtId="0" fontId="52" fillId="2" borderId="27" xfId="48" applyFill="1" applyBorder="1" applyAlignment="1" applyProtection="1">
      <alignment horizontal="center"/>
      <protection locked="0"/>
    </xf>
    <xf numFmtId="0" fontId="52" fillId="2" borderId="38" xfId="48" applyFill="1" applyBorder="1" applyAlignment="1" applyProtection="1">
      <alignment horizontal="center"/>
      <protection locked="0"/>
    </xf>
    <xf numFmtId="0" fontId="52" fillId="2" borderId="39" xfId="48" applyFill="1" applyBorder="1" applyAlignment="1" applyProtection="1">
      <alignment horizontal="center"/>
      <protection locked="0"/>
    </xf>
    <xf numFmtId="0" fontId="52" fillId="3" borderId="27" xfId="48" applyFill="1" applyBorder="1" applyAlignment="1" applyProtection="1">
      <alignment horizontal="center"/>
      <protection locked="0"/>
    </xf>
    <xf numFmtId="0" fontId="52" fillId="3" borderId="39" xfId="48" applyFill="1" applyBorder="1" applyAlignment="1" applyProtection="1">
      <alignment horizontal="center"/>
      <protection locked="0"/>
    </xf>
    <xf numFmtId="0" fontId="52" fillId="3" borderId="38" xfId="48" applyFill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/>
    </xf>
    <xf numFmtId="0" fontId="0" fillId="6" borderId="10" xfId="0" applyFill="1" applyBorder="1" applyAlignment="1" applyProtection="1">
      <alignment/>
      <protection/>
    </xf>
    <xf numFmtId="0" fontId="0" fillId="6" borderId="36" xfId="0" applyFill="1" applyBorder="1" applyAlignment="1" applyProtection="1">
      <alignment/>
      <protection/>
    </xf>
    <xf numFmtId="0" fontId="0" fillId="6" borderId="37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36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6" borderId="15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36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52" fillId="0" borderId="26" xfId="48" applyBorder="1" applyAlignment="1" applyProtection="1">
      <alignment horizontal="center" vertical="center"/>
      <protection locked="0"/>
    </xf>
    <xf numFmtId="0" fontId="52" fillId="0" borderId="33" xfId="48" applyBorder="1" applyAlignment="1" applyProtection="1">
      <alignment horizontal="center" vertical="center"/>
      <protection locked="0"/>
    </xf>
    <xf numFmtId="0" fontId="52" fillId="0" borderId="29" xfId="48" applyBorder="1" applyAlignment="1" applyProtection="1">
      <alignment horizontal="center" vertical="center"/>
      <protection locked="0"/>
    </xf>
    <xf numFmtId="0" fontId="52" fillId="0" borderId="12" xfId="48" applyBorder="1" applyAlignment="1" applyProtection="1">
      <alignment horizontal="center" vertical="center"/>
      <protection locked="0"/>
    </xf>
    <xf numFmtId="0" fontId="52" fillId="0" borderId="35" xfId="48" applyBorder="1" applyAlignment="1" applyProtection="1">
      <alignment horizontal="center" vertical="center"/>
      <protection locked="0"/>
    </xf>
    <xf numFmtId="0" fontId="52" fillId="0" borderId="14" xfId="48" applyBorder="1" applyAlignment="1" applyProtection="1">
      <alignment horizontal="center" vertical="center"/>
      <protection locked="0"/>
    </xf>
    <xf numFmtId="0" fontId="52" fillId="0" borderId="10" xfId="48" applyBorder="1" applyAlignment="1" applyProtection="1">
      <alignment horizontal="center" vertical="center"/>
      <protection locked="0"/>
    </xf>
    <xf numFmtId="0" fontId="52" fillId="0" borderId="36" xfId="48" applyBorder="1" applyAlignment="1" applyProtection="1">
      <alignment horizontal="center" vertical="center"/>
      <protection locked="0"/>
    </xf>
    <xf numFmtId="0" fontId="52" fillId="0" borderId="15" xfId="48" applyBorder="1" applyAlignment="1" applyProtection="1">
      <alignment horizontal="center" vertical="center"/>
      <protection locked="0"/>
    </xf>
    <xf numFmtId="0" fontId="52" fillId="0" borderId="26" xfId="48" applyBorder="1" applyAlignment="1" applyProtection="1">
      <alignment horizontal="center"/>
      <protection locked="0"/>
    </xf>
    <xf numFmtId="0" fontId="52" fillId="0" borderId="33" xfId="48" applyBorder="1" applyAlignment="1" applyProtection="1">
      <alignment horizontal="center"/>
      <protection locked="0"/>
    </xf>
    <xf numFmtId="0" fontId="52" fillId="0" borderId="29" xfId="48" applyBorder="1" applyAlignment="1" applyProtection="1">
      <alignment horizontal="center"/>
      <protection locked="0"/>
    </xf>
    <xf numFmtId="0" fontId="52" fillId="0" borderId="10" xfId="48" applyBorder="1" applyAlignment="1" applyProtection="1">
      <alignment horizontal="center"/>
      <protection locked="0"/>
    </xf>
    <xf numFmtId="0" fontId="52" fillId="0" borderId="36" xfId="48" applyBorder="1" applyAlignment="1" applyProtection="1">
      <alignment horizontal="center"/>
      <protection locked="0"/>
    </xf>
    <xf numFmtId="0" fontId="52" fillId="0" borderId="15" xfId="48" applyBorder="1" applyAlignment="1" applyProtection="1">
      <alignment horizontal="center"/>
      <protection locked="0"/>
    </xf>
    <xf numFmtId="0" fontId="52" fillId="0" borderId="11" xfId="48" applyBorder="1" applyAlignment="1" applyProtection="1">
      <alignment horizontal="center"/>
      <protection locked="0"/>
    </xf>
    <xf numFmtId="0" fontId="52" fillId="0" borderId="40" xfId="48" applyBorder="1" applyAlignment="1" applyProtection="1">
      <alignment horizontal="center"/>
      <protection locked="0"/>
    </xf>
    <xf numFmtId="0" fontId="52" fillId="0" borderId="13" xfId="48" applyBorder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2" fillId="0" borderId="12" xfId="48" applyBorder="1" applyAlignment="1" applyProtection="1">
      <alignment horizontal="center"/>
      <protection locked="0"/>
    </xf>
    <xf numFmtId="0" fontId="52" fillId="0" borderId="35" xfId="48" applyBorder="1" applyAlignment="1" applyProtection="1">
      <alignment horizontal="center"/>
      <protection locked="0"/>
    </xf>
    <xf numFmtId="0" fontId="52" fillId="0" borderId="14" xfId="48" applyBorder="1" applyAlignment="1" applyProtection="1">
      <alignment horizontal="center"/>
      <protection locked="0"/>
    </xf>
    <xf numFmtId="0" fontId="52" fillId="36" borderId="26" xfId="48" applyFill="1" applyBorder="1" applyAlignment="1" applyProtection="1">
      <alignment horizontal="center"/>
      <protection locked="0"/>
    </xf>
    <xf numFmtId="0" fontId="52" fillId="36" borderId="29" xfId="48" applyFill="1" applyBorder="1" applyAlignment="1" applyProtection="1">
      <alignment horizontal="center"/>
      <protection locked="0"/>
    </xf>
    <xf numFmtId="0" fontId="52" fillId="35" borderId="26" xfId="48" applyFill="1" applyBorder="1" applyAlignment="1" applyProtection="1">
      <alignment horizontal="center"/>
      <protection locked="0"/>
    </xf>
    <xf numFmtId="0" fontId="52" fillId="35" borderId="29" xfId="48" applyFill="1" applyBorder="1" applyAlignment="1" applyProtection="1">
      <alignment horizontal="center"/>
      <protection locked="0"/>
    </xf>
    <xf numFmtId="0" fontId="52" fillId="13" borderId="26" xfId="48" applyFill="1" applyBorder="1" applyAlignment="1" applyProtection="1">
      <alignment horizontal="center"/>
      <protection locked="0"/>
    </xf>
    <xf numFmtId="0" fontId="52" fillId="13" borderId="29" xfId="48" applyFill="1" applyBorder="1" applyAlignment="1" applyProtection="1">
      <alignment horizontal="center"/>
      <protection locked="0"/>
    </xf>
    <xf numFmtId="0" fontId="52" fillId="36" borderId="10" xfId="48" applyFill="1" applyBorder="1" applyAlignment="1" applyProtection="1">
      <alignment horizontal="center"/>
      <protection locked="0"/>
    </xf>
    <xf numFmtId="0" fontId="52" fillId="36" borderId="15" xfId="48" applyFill="1" applyBorder="1" applyAlignment="1" applyProtection="1">
      <alignment horizontal="center"/>
      <protection locked="0"/>
    </xf>
    <xf numFmtId="0" fontId="52" fillId="35" borderId="10" xfId="48" applyFill="1" applyBorder="1" applyAlignment="1" applyProtection="1">
      <alignment horizontal="center"/>
      <protection locked="0"/>
    </xf>
    <xf numFmtId="0" fontId="52" fillId="35" borderId="15" xfId="48" applyFill="1" applyBorder="1" applyAlignment="1" applyProtection="1">
      <alignment horizontal="center"/>
      <protection locked="0"/>
    </xf>
    <xf numFmtId="0" fontId="52" fillId="13" borderId="10" xfId="48" applyFill="1" applyBorder="1" applyAlignment="1" applyProtection="1">
      <alignment horizontal="center"/>
      <protection locked="0"/>
    </xf>
    <xf numFmtId="0" fontId="52" fillId="13" borderId="15" xfId="48" applyFill="1" applyBorder="1" applyAlignment="1" applyProtection="1">
      <alignment horizontal="center"/>
      <protection locked="0"/>
    </xf>
    <xf numFmtId="0" fontId="52" fillId="16" borderId="41" xfId="48" applyFill="1" applyBorder="1" applyAlignment="1" applyProtection="1">
      <alignment horizontal="center"/>
      <protection locked="0"/>
    </xf>
    <xf numFmtId="0" fontId="52" fillId="8" borderId="41" xfId="48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0" fontId="0" fillId="13" borderId="10" xfId="0" applyFill="1" applyBorder="1" applyAlignment="1" applyProtection="1">
      <alignment horizontal="center"/>
      <protection/>
    </xf>
    <xf numFmtId="0" fontId="0" fillId="13" borderId="15" xfId="0" applyFill="1" applyBorder="1" applyAlignment="1" applyProtection="1">
      <alignment horizontal="center"/>
      <protection/>
    </xf>
    <xf numFmtId="0" fontId="0" fillId="16" borderId="42" xfId="0" applyFill="1" applyBorder="1" applyAlignment="1" applyProtection="1">
      <alignment/>
      <protection/>
    </xf>
    <xf numFmtId="0" fontId="0" fillId="8" borderId="42" xfId="0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8" fontId="44" fillId="0" borderId="0" xfId="0" applyNumberFormat="1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8" fontId="44" fillId="0" borderId="0" xfId="0" applyNumberFormat="1" applyFont="1" applyFill="1" applyBorder="1" applyAlignment="1" applyProtection="1">
      <alignment/>
      <protection/>
    </xf>
    <xf numFmtId="2" fontId="62" fillId="0" borderId="0" xfId="0" applyNumberFormat="1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 applyProtection="1">
      <alignment/>
      <protection locked="0"/>
    </xf>
    <xf numFmtId="0" fontId="61" fillId="0" borderId="0" xfId="0" applyFont="1" applyFill="1" applyBorder="1" applyAlignment="1" applyProtection="1">
      <alignment horizontal="left"/>
      <protection locked="0"/>
    </xf>
    <xf numFmtId="8" fontId="44" fillId="0" borderId="0" xfId="0" applyNumberFormat="1" applyFont="1" applyFill="1" applyBorder="1" applyAlignment="1" applyProtection="1">
      <alignment/>
      <protection locked="0"/>
    </xf>
    <xf numFmtId="2" fontId="7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52" fillId="0" borderId="11" xfId="48" applyBorder="1" applyAlignment="1" applyProtection="1">
      <alignment horizontal="center" vertical="center"/>
      <protection locked="0"/>
    </xf>
    <xf numFmtId="0" fontId="52" fillId="0" borderId="40" xfId="48" applyBorder="1" applyAlignment="1" applyProtection="1">
      <alignment horizontal="center" vertical="center"/>
      <protection locked="0"/>
    </xf>
    <xf numFmtId="0" fontId="52" fillId="0" borderId="13" xfId="48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/>
    </xf>
    <xf numFmtId="8" fontId="66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/>
    </xf>
    <xf numFmtId="8" fontId="4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0" fontId="63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39" xfId="0" applyFill="1" applyBorder="1" applyAlignment="1" applyProtection="1">
      <alignment horizontal="left"/>
      <protection hidden="1" locked="0"/>
    </xf>
    <xf numFmtId="0" fontId="49" fillId="0" borderId="29" xfId="0" applyFont="1" applyBorder="1" applyAlignment="1" applyProtection="1">
      <alignment horizontal="left"/>
      <protection hidden="1" locked="0"/>
    </xf>
    <xf numFmtId="0" fontId="0" fillId="33" borderId="0" xfId="0" applyFill="1" applyAlignment="1" applyProtection="1">
      <alignment/>
      <protection hidden="1" locked="0"/>
    </xf>
    <xf numFmtId="0" fontId="0" fillId="37" borderId="0" xfId="0" applyFill="1" applyAlignment="1" applyProtection="1">
      <alignment/>
      <protection hidden="1" locked="0"/>
    </xf>
    <xf numFmtId="0" fontId="0" fillId="37" borderId="0" xfId="0" applyFill="1" applyAlignment="1" applyProtection="1">
      <alignment horizontal="center"/>
      <protection hidden="1" locked="0"/>
    </xf>
    <xf numFmtId="0" fontId="0" fillId="0" borderId="46" xfId="0" applyBorder="1" applyAlignment="1" applyProtection="1">
      <alignment/>
      <protection hidden="1" locked="0"/>
    </xf>
    <xf numFmtId="0" fontId="0" fillId="0" borderId="39" xfId="0" applyFont="1" applyFill="1" applyBorder="1" applyAlignment="1" applyProtection="1">
      <alignment horizontal="left"/>
      <protection hidden="1" locked="0"/>
    </xf>
    <xf numFmtId="0" fontId="49" fillId="0" borderId="14" xfId="0" applyFont="1" applyFill="1" applyBorder="1" applyAlignment="1" applyProtection="1">
      <alignment horizontal="left"/>
      <protection hidden="1" locked="0"/>
    </xf>
    <xf numFmtId="0" fontId="49" fillId="0" borderId="15" xfId="0" applyFont="1" applyFill="1" applyBorder="1" applyAlignment="1" applyProtection="1">
      <alignment horizontal="left"/>
      <protection hidden="1" locked="0"/>
    </xf>
    <xf numFmtId="0" fontId="0" fillId="0" borderId="25" xfId="0" applyBorder="1" applyAlignment="1" applyProtection="1">
      <alignment/>
      <protection hidden="1" locked="0"/>
    </xf>
    <xf numFmtId="0" fontId="49" fillId="0" borderId="13" xfId="0" applyFont="1" applyBorder="1" applyAlignment="1" applyProtection="1">
      <alignment horizontal="left"/>
      <protection hidden="1" locked="0"/>
    </xf>
    <xf numFmtId="0" fontId="49" fillId="0" borderId="39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49" fillId="7" borderId="13" xfId="0" applyFont="1" applyFill="1" applyBorder="1" applyAlignment="1" applyProtection="1">
      <alignment horizontal="left"/>
      <protection hidden="1" locked="0"/>
    </xf>
    <xf numFmtId="0" fontId="49" fillId="7" borderId="39" xfId="0" applyFont="1" applyFill="1" applyBorder="1" applyAlignment="1" applyProtection="1">
      <alignment horizontal="left"/>
      <protection hidden="1" locked="0"/>
    </xf>
    <xf numFmtId="0" fontId="49" fillId="0" borderId="48" xfId="0" applyFont="1" applyBorder="1" applyAlignment="1" applyProtection="1">
      <alignment horizontal="left"/>
      <protection hidden="1" locked="0"/>
    </xf>
    <xf numFmtId="0" fontId="49" fillId="0" borderId="29" xfId="0" applyFont="1" applyFill="1" applyBorder="1" applyAlignment="1" applyProtection="1">
      <alignment horizontal="left"/>
      <protection hidden="1" locked="0"/>
    </xf>
    <xf numFmtId="0" fontId="49" fillId="0" borderId="45" xfId="0" applyFont="1" applyFill="1" applyBorder="1" applyAlignment="1" applyProtection="1">
      <alignment horizontal="left"/>
      <protection hidden="1" locked="0"/>
    </xf>
    <xf numFmtId="0" fontId="0" fillId="0" borderId="46" xfId="0" applyFill="1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44" fillId="0" borderId="0" xfId="0" applyFont="1" applyAlignment="1" applyProtection="1">
      <alignment/>
      <protection hidden="1" locked="0"/>
    </xf>
    <xf numFmtId="0" fontId="49" fillId="0" borderId="50" xfId="0" applyFont="1" applyBorder="1" applyAlignment="1" applyProtection="1">
      <alignment horizontal="center"/>
      <protection hidden="1" locked="0"/>
    </xf>
    <xf numFmtId="0" fontId="0" fillId="0" borderId="46" xfId="0" applyFill="1" applyBorder="1" applyAlignment="1" applyProtection="1">
      <alignment horizontal="left"/>
      <protection hidden="1" locked="0"/>
    </xf>
    <xf numFmtId="0" fontId="0" fillId="0" borderId="47" xfId="0" applyFill="1" applyBorder="1" applyAlignment="1" applyProtection="1">
      <alignment horizontal="left"/>
      <protection hidden="1" locked="0"/>
    </xf>
    <xf numFmtId="0" fontId="49" fillId="37" borderId="0" xfId="0" applyFont="1" applyFill="1" applyAlignment="1" applyProtection="1">
      <alignment/>
      <protection hidden="1" locked="0"/>
    </xf>
    <xf numFmtId="0" fontId="49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51" xfId="0" applyFont="1" applyFill="1" applyBorder="1" applyAlignment="1" applyProtection="1">
      <alignment horizontal="left"/>
      <protection hidden="1" locked="0"/>
    </xf>
    <xf numFmtId="0" fontId="49" fillId="0" borderId="52" xfId="0" applyFont="1" applyFill="1" applyBorder="1" applyAlignment="1" applyProtection="1">
      <alignment horizontal="left"/>
      <protection hidden="1" locked="0"/>
    </xf>
    <xf numFmtId="0" fontId="49" fillId="0" borderId="30" xfId="0" applyFont="1" applyFill="1" applyBorder="1" applyAlignment="1" applyProtection="1">
      <alignment horizontal="left"/>
      <protection hidden="1" locked="0"/>
    </xf>
    <xf numFmtId="0" fontId="49" fillId="0" borderId="37" xfId="0" applyFont="1" applyFill="1" applyBorder="1" applyAlignment="1" applyProtection="1">
      <alignment horizontal="left"/>
      <protection hidden="1" locked="0"/>
    </xf>
    <xf numFmtId="0" fontId="0" fillId="37" borderId="0" xfId="0" applyFill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49" fillId="0" borderId="53" xfId="0" applyFont="1" applyFill="1" applyBorder="1" applyAlignment="1" applyProtection="1">
      <alignment horizontal="left"/>
      <protection hidden="1" locked="0"/>
    </xf>
    <xf numFmtId="0" fontId="49" fillId="0" borderId="54" xfId="0" applyFont="1" applyFill="1" applyBorder="1" applyAlignment="1" applyProtection="1">
      <alignment horizontal="left"/>
      <protection hidden="1" locked="0"/>
    </xf>
    <xf numFmtId="0" fontId="0" fillId="0" borderId="46" xfId="0" applyFont="1" applyBorder="1" applyAlignment="1" applyProtection="1">
      <alignment/>
      <protection hidden="1" locked="0"/>
    </xf>
    <xf numFmtId="0" fontId="0" fillId="30" borderId="21" xfId="0" applyFill="1" applyBorder="1" applyAlignment="1" applyProtection="1">
      <alignment/>
      <protection hidden="1" locked="0"/>
    </xf>
    <xf numFmtId="0" fontId="0" fillId="30" borderId="55" xfId="0" applyFill="1" applyBorder="1" applyAlignment="1" applyProtection="1">
      <alignment/>
      <protection hidden="1" locked="0"/>
    </xf>
    <xf numFmtId="0" fontId="62" fillId="0" borderId="0" xfId="0" applyFont="1" applyAlignment="1" applyProtection="1">
      <alignment horizontal="center"/>
      <protection/>
    </xf>
    <xf numFmtId="0" fontId="62" fillId="35" borderId="35" xfId="0" applyFont="1" applyFill="1" applyBorder="1" applyAlignment="1" applyProtection="1">
      <alignment horizontal="left"/>
      <protection locked="0"/>
    </xf>
    <xf numFmtId="0" fontId="62" fillId="35" borderId="36" xfId="0" applyFont="1" applyFill="1" applyBorder="1" applyAlignment="1" applyProtection="1">
      <alignment horizontal="left"/>
      <protection locked="0"/>
    </xf>
    <xf numFmtId="0" fontId="73" fillId="38" borderId="0" xfId="0" applyFont="1" applyFill="1" applyAlignment="1" applyProtection="1">
      <alignment horizontal="center"/>
      <protection/>
    </xf>
    <xf numFmtId="0" fontId="0" fillId="35" borderId="56" xfId="0" applyFill="1" applyBorder="1" applyAlignment="1" applyProtection="1">
      <alignment horizontal="center"/>
      <protection/>
    </xf>
    <xf numFmtId="0" fontId="74" fillId="0" borderId="0" xfId="0" applyFont="1" applyAlignment="1" applyProtection="1">
      <alignment horizontal="center"/>
      <protection/>
    </xf>
    <xf numFmtId="0" fontId="62" fillId="35" borderId="33" xfId="0" applyFont="1" applyFill="1" applyBorder="1" applyAlignment="1" applyProtection="1">
      <alignment horizontal="left"/>
      <protection locked="0"/>
    </xf>
    <xf numFmtId="0" fontId="62" fillId="0" borderId="0" xfId="0" applyFont="1" applyAlignment="1">
      <alignment horizontal="left"/>
    </xf>
    <xf numFmtId="0" fontId="64" fillId="0" borderId="0" xfId="0" applyFont="1" applyAlignment="1">
      <alignment horizontal="center" wrapText="1"/>
    </xf>
    <xf numFmtId="0" fontId="75" fillId="0" borderId="0" xfId="0" applyFont="1" applyAlignment="1">
      <alignment horizontal="center" vertical="center"/>
    </xf>
    <xf numFmtId="0" fontId="49" fillId="33" borderId="23" xfId="0" applyFont="1" applyFill="1" applyBorder="1" applyAlignment="1" applyProtection="1">
      <alignment horizontal="center"/>
      <protection/>
    </xf>
    <xf numFmtId="0" fontId="49" fillId="33" borderId="56" xfId="0" applyFont="1" applyFill="1" applyBorder="1" applyAlignment="1" applyProtection="1">
      <alignment horizontal="center"/>
      <protection/>
    </xf>
    <xf numFmtId="0" fontId="49" fillId="33" borderId="25" xfId="0" applyFont="1" applyFill="1" applyBorder="1" applyAlignment="1" applyProtection="1">
      <alignment horizontal="center"/>
      <protection/>
    </xf>
    <xf numFmtId="0" fontId="49" fillId="33" borderId="22" xfId="0" applyFont="1" applyFill="1" applyBorder="1" applyAlignment="1" applyProtection="1">
      <alignment horizontal="center"/>
      <protection/>
    </xf>
    <xf numFmtId="0" fontId="49" fillId="33" borderId="57" xfId="0" applyFont="1" applyFill="1" applyBorder="1" applyAlignment="1" applyProtection="1">
      <alignment horizontal="center"/>
      <protection/>
    </xf>
    <xf numFmtId="0" fontId="49" fillId="33" borderId="24" xfId="0" applyFont="1" applyFill="1" applyBorder="1" applyAlignment="1" applyProtection="1">
      <alignment horizontal="center"/>
      <protection/>
    </xf>
    <xf numFmtId="0" fontId="0" fillId="6" borderId="11" xfId="0" applyFill="1" applyBorder="1" applyAlignment="1" applyProtection="1">
      <alignment horizontal="center"/>
      <protection/>
    </xf>
    <xf numFmtId="0" fontId="0" fillId="6" borderId="40" xfId="0" applyFill="1" applyBorder="1" applyAlignment="1" applyProtection="1">
      <alignment horizontal="center"/>
      <protection/>
    </xf>
    <xf numFmtId="0" fontId="0" fillId="6" borderId="13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3" borderId="40" xfId="0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40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6" borderId="52" xfId="0" applyFill="1" applyBorder="1" applyAlignment="1" applyProtection="1">
      <alignment horizontal="center"/>
      <protection/>
    </xf>
    <xf numFmtId="0" fontId="0" fillId="3" borderId="28" xfId="0" applyFill="1" applyBorder="1" applyAlignment="1" applyProtection="1">
      <alignment horizontal="center"/>
      <protection/>
    </xf>
    <xf numFmtId="0" fontId="0" fillId="3" borderId="58" xfId="0" applyFill="1" applyBorder="1" applyAlignment="1" applyProtection="1">
      <alignment horizontal="center"/>
      <protection/>
    </xf>
    <xf numFmtId="0" fontId="0" fillId="2" borderId="28" xfId="0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2" borderId="58" xfId="0" applyFill="1" applyBorder="1" applyAlignment="1" applyProtection="1">
      <alignment horizontal="center"/>
      <protection/>
    </xf>
    <xf numFmtId="0" fontId="52" fillId="2" borderId="59" xfId="48" applyFill="1" applyBorder="1" applyAlignment="1" applyProtection="1">
      <alignment horizontal="center"/>
      <protection locked="0"/>
    </xf>
    <xf numFmtId="0" fontId="52" fillId="2" borderId="60" xfId="48" applyFill="1" applyBorder="1" applyAlignment="1" applyProtection="1">
      <alignment horizontal="center"/>
      <protection locked="0"/>
    </xf>
    <xf numFmtId="0" fontId="52" fillId="33" borderId="59" xfId="48" applyFill="1" applyBorder="1" applyAlignment="1" applyProtection="1">
      <alignment horizontal="center"/>
      <protection locked="0"/>
    </xf>
    <xf numFmtId="0" fontId="52" fillId="33" borderId="60" xfId="48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/>
    </xf>
    <xf numFmtId="0" fontId="0" fillId="2" borderId="25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0" fontId="0" fillId="6" borderId="28" xfId="0" applyFill="1" applyBorder="1" applyAlignment="1" applyProtection="1">
      <alignment horizontal="center"/>
      <protection/>
    </xf>
    <xf numFmtId="0" fontId="0" fillId="6" borderId="58" xfId="0" applyFill="1" applyBorder="1" applyAlignment="1" applyProtection="1">
      <alignment horizontal="center"/>
      <protection/>
    </xf>
    <xf numFmtId="0" fontId="0" fillId="6" borderId="22" xfId="0" applyFont="1" applyFill="1" applyBorder="1" applyAlignment="1" applyProtection="1">
      <alignment horizontal="center"/>
      <protection/>
    </xf>
    <xf numFmtId="0" fontId="0" fillId="6" borderId="57" xfId="0" applyFont="1" applyFill="1" applyBorder="1" applyAlignment="1" applyProtection="1">
      <alignment horizontal="center"/>
      <protection/>
    </xf>
    <xf numFmtId="0" fontId="0" fillId="6" borderId="24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 hidden="1" locked="0"/>
    </xf>
    <xf numFmtId="0" fontId="0" fillId="0" borderId="35" xfId="0" applyFill="1" applyBorder="1" applyAlignment="1" applyProtection="1">
      <alignment horizontal="center"/>
      <protection hidden="1" locked="0"/>
    </xf>
    <xf numFmtId="0" fontId="0" fillId="0" borderId="46" xfId="0" applyFill="1" applyBorder="1" applyAlignment="1" applyProtection="1">
      <alignment horizontal="left"/>
      <protection hidden="1" locked="0"/>
    </xf>
    <xf numFmtId="0" fontId="0" fillId="0" borderId="47" xfId="0" applyFill="1" applyBorder="1" applyAlignment="1" applyProtection="1">
      <alignment horizontal="left"/>
      <protection hidden="1" locked="0"/>
    </xf>
    <xf numFmtId="0" fontId="0" fillId="0" borderId="59" xfId="0" applyFill="1" applyBorder="1" applyAlignment="1" applyProtection="1">
      <alignment horizontal="left"/>
      <protection hidden="1" locked="0"/>
    </xf>
    <xf numFmtId="0" fontId="0" fillId="0" borderId="61" xfId="0" applyFill="1" applyBorder="1" applyAlignment="1" applyProtection="1">
      <alignment horizontal="left"/>
      <protection hidden="1" locked="0"/>
    </xf>
    <xf numFmtId="0" fontId="0" fillId="0" borderId="62" xfId="0" applyFill="1" applyBorder="1" applyAlignment="1" applyProtection="1">
      <alignment horizontal="center"/>
      <protection hidden="1" locked="0"/>
    </xf>
    <xf numFmtId="0" fontId="0" fillId="0" borderId="31" xfId="0" applyFill="1" applyBorder="1" applyAlignment="1" applyProtection="1">
      <alignment horizontal="center"/>
      <protection hidden="1" locked="0"/>
    </xf>
    <xf numFmtId="0" fontId="0" fillId="0" borderId="10" xfId="0" applyFill="1" applyBorder="1" applyAlignment="1" applyProtection="1">
      <alignment horizontal="center"/>
      <protection hidden="1" locked="0"/>
    </xf>
    <xf numFmtId="0" fontId="0" fillId="0" borderId="36" xfId="0" applyFill="1" applyBorder="1" applyAlignment="1" applyProtection="1">
      <alignment horizontal="center"/>
      <protection hidden="1" locked="0"/>
    </xf>
    <xf numFmtId="0" fontId="0" fillId="30" borderId="21" xfId="0" applyFill="1" applyBorder="1" applyAlignment="1" applyProtection="1">
      <alignment horizontal="center"/>
      <protection hidden="1" locked="0"/>
    </xf>
    <xf numFmtId="0" fontId="0" fillId="30" borderId="55" xfId="0" applyFill="1" applyBorder="1" applyAlignment="1" applyProtection="1">
      <alignment horizontal="center"/>
      <protection hidden="1" locked="0"/>
    </xf>
    <xf numFmtId="0" fontId="49" fillId="0" borderId="50" xfId="0" applyFont="1" applyBorder="1" applyAlignment="1" applyProtection="1">
      <alignment horizontal="center"/>
      <protection hidden="1" locked="0"/>
    </xf>
    <xf numFmtId="0" fontId="0" fillId="0" borderId="63" xfId="0" applyFill="1" applyBorder="1" applyAlignment="1" applyProtection="1">
      <alignment horizontal="center"/>
      <protection hidden="1" locked="0"/>
    </xf>
    <xf numFmtId="0" fontId="0" fillId="0" borderId="64" xfId="0" applyFill="1" applyBorder="1" applyAlignment="1" applyProtection="1">
      <alignment horizontal="center"/>
      <protection hidden="1" locked="0"/>
    </xf>
    <xf numFmtId="0" fontId="0" fillId="0" borderId="65" xfId="0" applyFill="1" applyBorder="1" applyAlignment="1" applyProtection="1">
      <alignment horizontal="center"/>
      <protection hidden="1" locked="0"/>
    </xf>
    <xf numFmtId="0" fontId="0" fillId="0" borderId="66" xfId="0" applyFill="1" applyBorder="1" applyAlignment="1" applyProtection="1">
      <alignment horizontal="center"/>
      <protection hidden="1" locked="0"/>
    </xf>
    <xf numFmtId="0" fontId="0" fillId="0" borderId="23" xfId="0" applyBorder="1" applyAlignment="1" applyProtection="1">
      <alignment horizontal="left"/>
      <protection hidden="1" locked="0"/>
    </xf>
    <xf numFmtId="0" fontId="0" fillId="0" borderId="56" xfId="0" applyBorder="1" applyAlignment="1" applyProtection="1">
      <alignment horizontal="left"/>
      <protection hidden="1" locked="0"/>
    </xf>
    <xf numFmtId="0" fontId="0" fillId="0" borderId="65" xfId="0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 horizontal="center"/>
      <protection hidden="1" locked="0"/>
    </xf>
    <xf numFmtId="0" fontId="0" fillId="0" borderId="26" xfId="0" applyFill="1" applyBorder="1" applyAlignment="1" applyProtection="1">
      <alignment horizontal="center"/>
      <protection hidden="1" locked="0"/>
    </xf>
    <xf numFmtId="0" fontId="0" fillId="0" borderId="33" xfId="0" applyFill="1" applyBorder="1" applyAlignment="1" applyProtection="1">
      <alignment horizontal="center"/>
      <protection hidden="1" locked="0"/>
    </xf>
    <xf numFmtId="0" fontId="0" fillId="0" borderId="59" xfId="0" applyBorder="1" applyAlignment="1" applyProtection="1">
      <alignment horizontal="center"/>
      <protection hidden="1" locked="0"/>
    </xf>
    <xf numFmtId="0" fontId="0" fillId="0" borderId="61" xfId="0" applyBorder="1" applyAlignment="1" applyProtection="1">
      <alignment horizontal="center"/>
      <protection hidden="1" locked="0"/>
    </xf>
    <xf numFmtId="0" fontId="0" fillId="7" borderId="28" xfId="0" applyFill="1" applyBorder="1" applyAlignment="1" applyProtection="1">
      <alignment horizontal="center"/>
      <protection hidden="1" locked="0"/>
    </xf>
    <xf numFmtId="0" fontId="0" fillId="7" borderId="67" xfId="0" applyFill="1" applyBorder="1" applyAlignment="1" applyProtection="1">
      <alignment horizontal="center"/>
      <protection hidden="1" locked="0"/>
    </xf>
    <xf numFmtId="0" fontId="49" fillId="0" borderId="50" xfId="0" applyFont="1" applyFill="1" applyBorder="1" applyAlignment="1" applyProtection="1">
      <alignment horizontal="center"/>
      <protection hidden="1" locked="0"/>
    </xf>
    <xf numFmtId="0" fontId="0" fillId="7" borderId="59" xfId="0" applyFill="1" applyBorder="1" applyAlignment="1" applyProtection="1">
      <alignment horizontal="center"/>
      <protection hidden="1" locked="0"/>
    </xf>
    <xf numFmtId="0" fontId="0" fillId="7" borderId="61" xfId="0" applyFill="1" applyBorder="1" applyAlignment="1" applyProtection="1">
      <alignment horizontal="center"/>
      <protection hidden="1" locked="0"/>
    </xf>
    <xf numFmtId="0" fontId="0" fillId="0" borderId="68" xfId="0" applyBorder="1" applyAlignment="1" applyProtection="1">
      <alignment horizontal="center"/>
      <protection hidden="1" locked="0"/>
    </xf>
    <xf numFmtId="0" fontId="0" fillId="0" borderId="69" xfId="0" applyBorder="1" applyAlignment="1" applyProtection="1">
      <alignment horizontal="center"/>
      <protection hidden="1" locked="0"/>
    </xf>
    <xf numFmtId="0" fontId="0" fillId="0" borderId="28" xfId="0" applyBorder="1" applyAlignment="1" applyProtection="1">
      <alignment horizontal="center"/>
      <protection hidden="1" locked="0"/>
    </xf>
    <xf numFmtId="0" fontId="0" fillId="0" borderId="67" xfId="0" applyBorder="1" applyAlignment="1" applyProtection="1">
      <alignment horizontal="center"/>
      <protection hidden="1" locked="0"/>
    </xf>
    <xf numFmtId="0" fontId="0" fillId="0" borderId="46" xfId="0" applyBorder="1" applyAlignment="1" applyProtection="1">
      <alignment horizontal="left"/>
      <protection hidden="1" locked="0"/>
    </xf>
    <xf numFmtId="0" fontId="0" fillId="0" borderId="47" xfId="0" applyBorder="1" applyAlignment="1" applyProtection="1">
      <alignment horizontal="left"/>
      <protection hidden="1" locked="0"/>
    </xf>
    <xf numFmtId="0" fontId="0" fillId="0" borderId="28" xfId="0" applyFill="1" applyBorder="1" applyAlignment="1" applyProtection="1">
      <alignment horizontal="center"/>
      <protection hidden="1" locked="0"/>
    </xf>
    <xf numFmtId="0" fontId="0" fillId="0" borderId="67" xfId="0" applyFill="1" applyBorder="1" applyAlignment="1" applyProtection="1">
      <alignment horizontal="center"/>
      <protection hidden="1" locked="0"/>
    </xf>
    <xf numFmtId="0" fontId="0" fillId="0" borderId="70" xfId="0" applyFill="1" applyBorder="1" applyAlignment="1" applyProtection="1">
      <alignment horizontal="center"/>
      <protection hidden="1" locked="0"/>
    </xf>
    <xf numFmtId="0" fontId="0" fillId="0" borderId="71" xfId="0" applyFill="1" applyBorder="1" applyAlignment="1" applyProtection="1">
      <alignment horizontal="center"/>
      <protection hidden="1" locked="0"/>
    </xf>
    <xf numFmtId="8" fontId="66" fillId="0" borderId="17" xfId="0" applyNumberFormat="1" applyFont="1" applyBorder="1" applyAlignment="1" applyProtection="1">
      <alignment horizontal="right"/>
      <protection/>
    </xf>
    <xf numFmtId="0" fontId="0" fillId="0" borderId="35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1" xfId="0" applyFill="1" applyBorder="1" applyAlignment="1" applyProtection="1">
      <alignment horizontal="center"/>
      <protection hidden="1" locked="0"/>
    </xf>
    <xf numFmtId="0" fontId="0" fillId="0" borderId="40" xfId="0" applyFill="1" applyBorder="1" applyAlignment="1" applyProtection="1">
      <alignment horizontal="center"/>
      <protection hidden="1" locked="0"/>
    </xf>
    <xf numFmtId="0" fontId="0" fillId="0" borderId="30" xfId="0" applyFill="1" applyBorder="1" applyAlignment="1" applyProtection="1">
      <alignment horizontal="center"/>
      <protection hidden="1" locked="0"/>
    </xf>
    <xf numFmtId="0" fontId="0" fillId="0" borderId="56" xfId="0" applyBorder="1" applyAlignment="1" applyProtection="1">
      <alignment horizontal="center"/>
      <protection hidden="1" locked="0"/>
    </xf>
    <xf numFmtId="0" fontId="0" fillId="0" borderId="25" xfId="0" applyBorder="1" applyAlignment="1" applyProtection="1">
      <alignment horizontal="center"/>
      <protection hidden="1" locked="0"/>
    </xf>
    <xf numFmtId="0" fontId="0" fillId="0" borderId="40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0" fillId="37" borderId="0" xfId="0" applyFill="1" applyAlignment="1" applyProtection="1">
      <alignment horizontal="center"/>
      <protection hidden="1" locked="0"/>
    </xf>
    <xf numFmtId="0" fontId="0" fillId="0" borderId="36" xfId="0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center"/>
      <protection hidden="1" locked="0"/>
    </xf>
    <xf numFmtId="0" fontId="69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jpeg" /><Relationship Id="rId5" Type="http://schemas.openxmlformats.org/officeDocument/2006/relationships/hyperlink" Target="mailto:sportwart@bcwtv.de?subject=Meldung%20zu%20den%20Bayerischen%20Meisterschaften%20201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9</xdr:col>
      <xdr:colOff>590550</xdr:colOff>
      <xdr:row>4</xdr:row>
      <xdr:rowOff>133350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904875" y="123825"/>
          <a:ext cx="65436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Wichtig!
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Ausfüllanleitung</a:t>
          </a:r>
        </a:p>
      </xdr:txBody>
    </xdr:sp>
    <xdr:clientData/>
  </xdr:twoCellAnchor>
  <xdr:oneCellAnchor>
    <xdr:from>
      <xdr:col>0</xdr:col>
      <xdr:colOff>276225</xdr:colOff>
      <xdr:row>5</xdr:row>
      <xdr:rowOff>95250</xdr:rowOff>
    </xdr:from>
    <xdr:ext cx="180975" cy="266700"/>
    <xdr:sp fLocksText="0">
      <xdr:nvSpPr>
        <xdr:cNvPr id="2" name="Textfeld 2"/>
        <xdr:cNvSpPr txBox="1">
          <a:spLocks noChangeArrowheads="1"/>
        </xdr:cNvSpPr>
      </xdr:nvSpPr>
      <xdr:spPr>
        <a:xfrm>
          <a:off x="276225" y="1047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30</xdr:row>
      <xdr:rowOff>95250</xdr:rowOff>
    </xdr:from>
    <xdr:to>
      <xdr:col>10</xdr:col>
      <xdr:colOff>19050</xdr:colOff>
      <xdr:row>45</xdr:row>
      <xdr:rowOff>114300</xdr:rowOff>
    </xdr:to>
    <xdr:pic>
      <xdr:nvPicPr>
        <xdr:cNvPr id="3" name="Grafik 5" descr="Meldung-Start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0"/>
          <a:ext cx="763905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171450</xdr:rowOff>
    </xdr:from>
    <xdr:to>
      <xdr:col>12</xdr:col>
      <xdr:colOff>19050</xdr:colOff>
      <xdr:row>53</xdr:row>
      <xdr:rowOff>133350</xdr:rowOff>
    </xdr:to>
    <xdr:pic>
      <xdr:nvPicPr>
        <xdr:cNvPr id="4" name="Grafik 6" descr="Kinder-und-Jugen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24950"/>
          <a:ext cx="9163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59</xdr:row>
      <xdr:rowOff>171450</xdr:rowOff>
    </xdr:from>
    <xdr:to>
      <xdr:col>9</xdr:col>
      <xdr:colOff>390525</xdr:colOff>
      <xdr:row>84</xdr:row>
      <xdr:rowOff>171450</xdr:rowOff>
    </xdr:to>
    <xdr:grpSp>
      <xdr:nvGrpSpPr>
        <xdr:cNvPr id="5" name="Gruppieren 12"/>
        <xdr:cNvGrpSpPr>
          <a:grpSpLocks/>
        </xdr:cNvGrpSpPr>
      </xdr:nvGrpSpPr>
      <xdr:grpSpPr>
        <a:xfrm>
          <a:off x="28575" y="11410950"/>
          <a:ext cx="7219950" cy="4762500"/>
          <a:chOff x="47625" y="11096625"/>
          <a:chExt cx="7219950" cy="4762500"/>
        </a:xfrm>
        <a:solidFill>
          <a:srgbClr val="FFFFFF"/>
        </a:solidFill>
      </xdr:grpSpPr>
      <xdr:pic>
        <xdr:nvPicPr>
          <xdr:cNvPr id="6" name="Grafik 7" descr="Wettbewerb-namentlich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6650" y="11096625"/>
            <a:ext cx="7210925" cy="47625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Rechteck 8"/>
          <xdr:cNvSpPr>
            <a:spLocks/>
          </xdr:cNvSpPr>
        </xdr:nvSpPr>
        <xdr:spPr>
          <a:xfrm>
            <a:off x="47625" y="11982450"/>
            <a:ext cx="3238148" cy="3019425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57150</xdr:colOff>
      <xdr:row>11</xdr:row>
      <xdr:rowOff>123825</xdr:rowOff>
    </xdr:from>
    <xdr:to>
      <xdr:col>11</xdr:col>
      <xdr:colOff>152400</xdr:colOff>
      <xdr:row>17</xdr:row>
      <xdr:rowOff>0</xdr:rowOff>
    </xdr:to>
    <xdr:pic>
      <xdr:nvPicPr>
        <xdr:cNvPr id="8" name="Grafik 4" descr="Meldung-Gesam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2219325"/>
          <a:ext cx="84772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5</xdr:row>
      <xdr:rowOff>123825</xdr:rowOff>
    </xdr:from>
    <xdr:ext cx="9029700" cy="1028700"/>
    <xdr:sp>
      <xdr:nvSpPr>
        <xdr:cNvPr id="9" name="Textfeld 3"/>
        <xdr:cNvSpPr txBox="1">
          <a:spLocks noChangeArrowheads="1"/>
        </xdr:cNvSpPr>
      </xdr:nvSpPr>
      <xdr:spPr>
        <a:xfrm>
          <a:off x="38100" y="1076325"/>
          <a:ext cx="90297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Dieses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Excel-Projekt bildet die Grundlage für das gesamte Meldungs- und Kassenwesen des Turniers. Es ist deshalb von besonderer Bedeutung, daß ihr der folgenden Ausfüllanleitung Schritt für Schritt folgt und Eure Angaben sorgfältig, vollständig und richtig eintragt.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Ausfüllanleitung: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wählt das Tabellenblatt 'Gesamtmeldung Verein'.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0</xdr:col>
      <xdr:colOff>161925</xdr:colOff>
      <xdr:row>17</xdr:row>
      <xdr:rowOff>0</xdr:rowOff>
    </xdr:from>
    <xdr:ext cx="8963025" cy="2533650"/>
    <xdr:sp>
      <xdr:nvSpPr>
        <xdr:cNvPr id="10" name="Textfeld 9"/>
        <xdr:cNvSpPr txBox="1">
          <a:spLocks noChangeArrowheads="1"/>
        </xdr:cNvSpPr>
      </xdr:nvSpPr>
      <xdr:spPr>
        <a:xfrm>
          <a:off x="161925" y="3238500"/>
          <a:ext cx="8963025" cy="253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Tragt euren Vereinsnamen und eine EMailadresse ein, über die die gesamte weitere Korrespondenz  zu dieser Meisterschaft abgewickelt wird.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diesem Zusammenhang meint 'Vereinsname' natürlich auch  den Namen von Sportgemeinschaften, Gruppen oder sonstigen Organisationsformen, zu denen ihr euch zusammengefunden habt.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Gebt die Zahl der Nichtstarter an,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- die nach dem 31.12.1997 geboren sind (Nichtstarter 0-17.) und die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-  Zahl der Nichtstarter , die vor dem 31.12.1997 geboren sind (Nichtstarter +17 J.)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diesem Fall sind 'Nichtstarter' alle Anreisenden, die die Halle betreten wollen und die an keinem einzigen Wettbewerb teilnehmen. Workshops, Publikumsrunden  und sonstiges Rahmenprogramm  stehen ihnen natürlich offen.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Tragt alle eure Starter in die entsprechende Tabelle ein. In jede Zeile nur ein Starter. Beachtet die Reihenfolge von Vor- und Nachnamen, sowie das Datumsformat gem. folgendem Beispiel:</a:t>
          </a:r>
        </a:p>
      </xdr:txBody>
    </xdr:sp>
    <xdr:clientData/>
  </xdr:oneCellAnchor>
  <xdr:oneCellAnchor>
    <xdr:from>
      <xdr:col>0</xdr:col>
      <xdr:colOff>104775</xdr:colOff>
      <xdr:row>46</xdr:row>
      <xdr:rowOff>28575</xdr:rowOff>
    </xdr:from>
    <xdr:ext cx="8858250" cy="257175"/>
    <xdr:sp>
      <xdr:nvSpPr>
        <xdr:cNvPr id="11" name="Textfeld 10"/>
        <xdr:cNvSpPr txBox="1">
          <a:spLocks noChangeArrowheads="1"/>
        </xdr:cNvSpPr>
      </xdr:nvSpPr>
      <xdr:spPr>
        <a:xfrm>
          <a:off x="104775" y="8791575"/>
          <a:ext cx="8858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Wenn ihr Kinder- und Jugendliche Starter eingetragen habt, dann wechselt zum Tabellenblatt 'Kinder u. Jugend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0</xdr:col>
      <xdr:colOff>171450</xdr:colOff>
      <xdr:row>54</xdr:row>
      <xdr:rowOff>28575</xdr:rowOff>
    </xdr:from>
    <xdr:ext cx="8924925" cy="971550"/>
    <xdr:sp>
      <xdr:nvSpPr>
        <xdr:cNvPr id="12" name="Textfeld 11"/>
        <xdr:cNvSpPr txBox="1">
          <a:spLocks noChangeArrowheads="1"/>
        </xdr:cNvSpPr>
      </xdr:nvSpPr>
      <xdr:spPr>
        <a:xfrm>
          <a:off x="171450" y="10315575"/>
          <a:ext cx="8924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Sucht euch in der Übersicht dort den Wettbewerb, zu dem ihr  einen oder mehrere Tänzer melden wollt und klickt auf den entsprechenden Link (J1 bis J57).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 verzweigt automatisch zur namentlichen Meldung für den jeweiligen Wettbewerb und markiert die dafür zuständige Tabelle. 
Siehe Beispiel (Kinder- und Jugend, Turniersport, Duo/Trio/Quattro, Newcomer):</a:t>
          </a:r>
        </a:p>
      </xdr:txBody>
    </xdr:sp>
    <xdr:clientData/>
  </xdr:oneCellAnchor>
  <xdr:oneCellAnchor>
    <xdr:from>
      <xdr:col>0</xdr:col>
      <xdr:colOff>142875</xdr:colOff>
      <xdr:row>85</xdr:row>
      <xdr:rowOff>152400</xdr:rowOff>
    </xdr:from>
    <xdr:ext cx="8943975" cy="5524500"/>
    <xdr:sp>
      <xdr:nvSpPr>
        <xdr:cNvPr id="13" name="Textfeld 13">
          <a:hlinkClick r:id="rId5"/>
        </xdr:cNvPr>
        <xdr:cNvSpPr txBox="1">
          <a:spLocks noChangeArrowheads="1"/>
        </xdr:cNvSpPr>
      </xdr:nvSpPr>
      <xdr:spPr>
        <a:xfrm>
          <a:off x="142875" y="16344900"/>
          <a:ext cx="8943975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Tragt dort die erforderlichen Angaben ein und wechselt zurück auf das Tabellenblatt 'Gesamtmeldung Verein'.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Wiederholt das für alle eure Starter Kinder und Jugend.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Verfahrt sinngemäß genauso mit  Startern, die älter sind als 17 Jahre  im Bereich Breitensport und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im Bereich Turniersport.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ACHTUNG - Bei allen Teamwettbewerben unbedingt das Feld 'Teamname' ausfüllen!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(Im Zweifel einfach Vereinsname verwenden).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Das Tabellenblatt 'RECHNUNG' enthält jetzt Teil- und Gesamtsummen für Eintritt und Startgelder. Wie sie sich zusammensetzen könnt ihr bei Bedarf auf dem Tabellenblatt 'Tabelle Startgelder' nachschauen.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Fast fertig!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Jetzt speichert ihr eure Meldung mit 'Speichern unter...' und gebt ihr den Dateinamen: 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Meldung BM2014 -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Vereinsname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Stand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Tag_Monat_Jahr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Dann schreibt ihr eine EMail an: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sportwart@bcwtv.de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 hängt eure Meldung als Dateianhang dran.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DIESE MELDUNG MUSS VOR DEM 11.Juni 2014 BEI MIR EINGEGANGEN SEIN!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Sorgt für zeitgerechte Überweisung (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 gibt für den Bereich Bayerische Meisterschaften keine Tageskasse (Stehtribüne für Unbeteilgte ausgenommen), keine nachträgliche Zahlung, keinen Bargeldverkehr und auch keine Rückzahlungen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Achtung:  Kein Zahlungseingang bis zum 20.Juni 2014 - keine Startberechtigung!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Für eventuelle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Nachmeldungen oder Startklassenänderungen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etc. bringt ihr euer gesamtes Werk auf neuen Stand , speichert es mit geändertem Teil "...Stand Tag_Monat_Jahr" und schickt es mir mit neuem Stand.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Vermerkt in der EMail worin die Änderungen bestehen.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Überweist den Differenzbetrag  unverzüglich und vor allem vor dem 20.06.2014.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Zu dem Zeitpunkt bereits erfolgte Überzahlungen aufgrund früherer Meldung werden euch unaufgefordert zurück überwiesen.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Ich wünsche euch viel Erfolg
Petra Kiesewetter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Turnierleiterin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371475</xdr:colOff>
      <xdr:row>3</xdr:row>
      <xdr:rowOff>133350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0" y="28575"/>
          <a:ext cx="75342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Anmeldung aller Teilnehmer je</a:t>
          </a:r>
          <a:r>
            <a:rPr lang="en-US" cap="none" sz="20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Verein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85725</xdr:rowOff>
    </xdr:to>
    <xdr:pic>
      <xdr:nvPicPr>
        <xdr:cNvPr id="1" name="Grafik 1" descr="Briefkop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7</xdr:col>
      <xdr:colOff>685800</xdr:colOff>
      <xdr:row>3</xdr:row>
      <xdr:rowOff>95250</xdr:rowOff>
    </xdr:to>
    <xdr:sp>
      <xdr:nvSpPr>
        <xdr:cNvPr id="1" name="Textfeld 9"/>
        <xdr:cNvSpPr txBox="1">
          <a:spLocks noChangeArrowheads="1"/>
        </xdr:cNvSpPr>
      </xdr:nvSpPr>
      <xdr:spPr>
        <a:xfrm>
          <a:off x="142875" y="85725"/>
          <a:ext cx="65436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ÜBERSICHT DER WETTBEWERBE - Kinder&amp;Jugend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Zum Melden entsprechenden Link anklicken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8</xdr:col>
      <xdr:colOff>76200</xdr:colOff>
      <xdr:row>3</xdr:row>
      <xdr:rowOff>19050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57150" y="19050"/>
          <a:ext cx="65436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ÜBERSICHT DER WETTBEWERBE -</a:t>
          </a:r>
          <a:r>
            <a:rPr lang="en-US" cap="none" sz="20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Breitensport Erwachsene</a:t>
          </a:r>
          <a:r>
            <a:rPr lang="en-US" cap="none" sz="20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(Zum Melden entsprechenden Link anklicken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371475</xdr:colOff>
      <xdr:row>3</xdr:row>
      <xdr:rowOff>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0" y="0"/>
          <a:ext cx="65436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ÜBERSICHT DER WETTBEWERBE - Turniersport Erwachsene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(Zum Melden entsprechenden Link anklicken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5"/>
  <sheetData/>
  <sheetProtection password="C7DA" sheet="1" objects="1" scenarios="1" selectLockedCells="1"/>
  <printOptions/>
  <pageMargins left="0.7" right="0.7" top="0.787401575" bottom="0.787401575" header="0.3" footer="0.3"/>
  <pageSetup horizontalDpi="600" verticalDpi="600" orientation="portrait" paperSize="9" scale="59" r:id="rId2"/>
  <rowBreaks count="1" manualBreakCount="1">
    <brk id="86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15.00390625" style="0" bestFit="1" customWidth="1"/>
    <col min="2" max="2" width="30.28125" style="0" customWidth="1"/>
    <col min="5" max="5" width="32.57421875" style="0" bestFit="1" customWidth="1"/>
    <col min="6" max="6" width="35.28125" style="0" bestFit="1" customWidth="1"/>
  </cols>
  <sheetData>
    <row r="1" spans="1:7" s="44" customFormat="1" ht="18.75">
      <c r="A1" s="343" t="s">
        <v>259</v>
      </c>
      <c r="B1" s="343"/>
      <c r="C1" s="343"/>
      <c r="D1" s="343"/>
      <c r="E1" s="343"/>
      <c r="F1" s="343"/>
      <c r="G1" s="343"/>
    </row>
    <row r="2" spans="1:7" s="44" customFormat="1" ht="19.5" thickBot="1">
      <c r="A2" s="45"/>
      <c r="B2" s="45"/>
      <c r="C2" s="45"/>
      <c r="D2" s="45"/>
      <c r="E2" s="45"/>
      <c r="F2" s="45"/>
      <c r="G2" s="45"/>
    </row>
    <row r="3" spans="1:7" ht="15.75" thickBot="1">
      <c r="A3" s="47" t="s">
        <v>247</v>
      </c>
      <c r="B3" s="38"/>
      <c r="C3" s="49" t="s">
        <v>248</v>
      </c>
      <c r="E3" s="48" t="s">
        <v>247</v>
      </c>
      <c r="F3" s="42"/>
      <c r="G3" s="50" t="s">
        <v>248</v>
      </c>
    </row>
    <row r="4" spans="1:7" ht="15">
      <c r="A4" s="28" t="s">
        <v>297</v>
      </c>
      <c r="B4" s="40" t="s">
        <v>257</v>
      </c>
      <c r="C4" s="30">
        <v>6</v>
      </c>
      <c r="E4" s="27" t="s">
        <v>250</v>
      </c>
      <c r="F4" s="39" t="s">
        <v>257</v>
      </c>
      <c r="G4" s="29">
        <v>10</v>
      </c>
    </row>
    <row r="5" spans="1:7" ht="15">
      <c r="A5" s="28" t="s">
        <v>298</v>
      </c>
      <c r="B5" s="40" t="s">
        <v>258</v>
      </c>
      <c r="C5" s="30">
        <v>6</v>
      </c>
      <c r="E5" s="28" t="s">
        <v>251</v>
      </c>
      <c r="F5" s="40" t="s">
        <v>263</v>
      </c>
      <c r="G5" s="30">
        <v>10</v>
      </c>
    </row>
    <row r="6" spans="1:7" ht="15">
      <c r="A6" s="28" t="s">
        <v>249</v>
      </c>
      <c r="B6" s="46" t="s">
        <v>260</v>
      </c>
      <c r="C6" s="30">
        <v>14</v>
      </c>
      <c r="E6" s="28" t="s">
        <v>254</v>
      </c>
      <c r="F6" s="40" t="s">
        <v>264</v>
      </c>
      <c r="G6" s="30">
        <v>15</v>
      </c>
    </row>
    <row r="7" spans="1:7" ht="15">
      <c r="A7" s="37" t="s">
        <v>252</v>
      </c>
      <c r="B7" s="35" t="s">
        <v>261</v>
      </c>
      <c r="C7" s="30">
        <v>10</v>
      </c>
      <c r="E7" s="28" t="s">
        <v>255</v>
      </c>
      <c r="F7" s="40" t="s">
        <v>261</v>
      </c>
      <c r="G7" s="30">
        <v>10</v>
      </c>
    </row>
    <row r="8" spans="1:7" ht="15.75" thickBot="1">
      <c r="A8" s="1" t="s">
        <v>253</v>
      </c>
      <c r="B8" s="41" t="s">
        <v>262</v>
      </c>
      <c r="C8" s="31">
        <v>14</v>
      </c>
      <c r="E8" s="1" t="s">
        <v>256</v>
      </c>
      <c r="F8" s="41" t="s">
        <v>265</v>
      </c>
      <c r="G8" s="31">
        <v>15</v>
      </c>
    </row>
    <row r="9" spans="1:8" ht="15.75" thickBot="1">
      <c r="A9" s="35"/>
      <c r="B9" s="35"/>
      <c r="C9" s="36"/>
      <c r="E9" s="35"/>
      <c r="F9" s="35"/>
      <c r="G9" s="36"/>
      <c r="H9" s="35"/>
    </row>
    <row r="10" spans="1:7" ht="15">
      <c r="A10" s="62" t="s">
        <v>267</v>
      </c>
      <c r="B10" s="63" t="s">
        <v>268</v>
      </c>
      <c r="D10" s="35"/>
      <c r="E10" s="62" t="s">
        <v>267</v>
      </c>
      <c r="F10" s="63" t="s">
        <v>268</v>
      </c>
      <c r="G10" s="35"/>
    </row>
    <row r="11" spans="1:7" ht="15">
      <c r="A11" s="28" t="s">
        <v>287</v>
      </c>
      <c r="B11" s="30">
        <v>4</v>
      </c>
      <c r="D11" s="35"/>
      <c r="E11" s="28"/>
      <c r="F11" s="30"/>
      <c r="G11" s="35"/>
    </row>
    <row r="12" spans="1:7" ht="15">
      <c r="A12" s="28" t="s">
        <v>288</v>
      </c>
      <c r="B12" s="30">
        <v>8</v>
      </c>
      <c r="D12" s="35"/>
      <c r="E12" s="28"/>
      <c r="F12" s="30"/>
      <c r="G12" s="35"/>
    </row>
    <row r="13" spans="1:7" ht="15.75" thickBot="1">
      <c r="A13" s="28" t="s">
        <v>289</v>
      </c>
      <c r="B13" s="30">
        <v>2</v>
      </c>
      <c r="D13" s="35"/>
      <c r="E13" s="1" t="s">
        <v>299</v>
      </c>
      <c r="F13" s="31">
        <v>5</v>
      </c>
      <c r="G13" s="35"/>
    </row>
    <row r="14" spans="1:7" ht="15.75" thickBot="1">
      <c r="A14" s="61" t="s">
        <v>290</v>
      </c>
      <c r="B14" s="31">
        <v>10</v>
      </c>
      <c r="D14" s="200"/>
      <c r="E14" s="200"/>
      <c r="F14" s="201"/>
      <c r="G14" s="200"/>
    </row>
    <row r="15" spans="1:8" ht="15">
      <c r="A15" s="35"/>
      <c r="B15" s="35"/>
      <c r="C15" s="36"/>
      <c r="D15" s="200"/>
      <c r="E15" s="200"/>
      <c r="F15" s="200"/>
      <c r="G15" s="201"/>
      <c r="H15" s="35"/>
    </row>
    <row r="16" spans="1:8" ht="15">
      <c r="A16" s="35"/>
      <c r="B16" s="35"/>
      <c r="C16" s="36"/>
      <c r="E16" s="35"/>
      <c r="F16" s="35"/>
      <c r="G16" s="36"/>
      <c r="H16" s="35"/>
    </row>
    <row r="17" spans="1:8" ht="15">
      <c r="A17" s="35"/>
      <c r="B17" s="35"/>
      <c r="C17" s="36"/>
      <c r="E17" s="35"/>
      <c r="F17" s="35"/>
      <c r="G17" s="36"/>
      <c r="H17" s="35"/>
    </row>
    <row r="18" spans="1:8" ht="15">
      <c r="A18" s="35"/>
      <c r="B18" s="35"/>
      <c r="C18" s="36"/>
      <c r="E18" s="35"/>
      <c r="F18" s="35"/>
      <c r="G18" s="36"/>
      <c r="H18" s="35"/>
    </row>
    <row r="19" spans="1:8" ht="15">
      <c r="A19" s="35"/>
      <c r="B19" s="35"/>
      <c r="C19" s="36"/>
      <c r="E19" s="35"/>
      <c r="F19" s="35"/>
      <c r="G19" s="36"/>
      <c r="H19" s="35"/>
    </row>
    <row r="20" spans="1:8" ht="15">
      <c r="A20" s="35"/>
      <c r="B20" s="35"/>
      <c r="C20" s="36"/>
      <c r="E20" s="35"/>
      <c r="F20" s="35"/>
      <c r="G20" s="36"/>
      <c r="H20" s="35"/>
    </row>
    <row r="21" spans="1:8" ht="15">
      <c r="A21" s="35"/>
      <c r="B21" s="35"/>
      <c r="C21" s="36"/>
      <c r="E21" s="35"/>
      <c r="F21" s="35"/>
      <c r="G21" s="36"/>
      <c r="H21" s="35"/>
    </row>
    <row r="22" spans="1:8" ht="15">
      <c r="A22" s="35"/>
      <c r="B22" s="35"/>
      <c r="C22" s="36"/>
      <c r="E22" s="35"/>
      <c r="F22" s="35"/>
      <c r="G22" s="36"/>
      <c r="H22" s="35"/>
    </row>
    <row r="23" spans="1:8" ht="15">
      <c r="A23" s="35"/>
      <c r="B23" s="35"/>
      <c r="C23" s="36"/>
      <c r="E23" s="35"/>
      <c r="F23" s="35"/>
      <c r="G23" s="36"/>
      <c r="H23" s="35"/>
    </row>
    <row r="24" spans="1:8" ht="15">
      <c r="A24" s="35"/>
      <c r="B24" s="35"/>
      <c r="C24" s="36"/>
      <c r="E24" s="35"/>
      <c r="F24" s="35"/>
      <c r="G24" s="36"/>
      <c r="H24" s="35"/>
    </row>
    <row r="25" spans="1:8" ht="15">
      <c r="A25" s="35"/>
      <c r="B25" s="35"/>
      <c r="C25" s="36"/>
      <c r="E25" s="35"/>
      <c r="F25" s="35"/>
      <c r="G25" s="36"/>
      <c r="H25" s="35"/>
    </row>
    <row r="26" spans="1:8" ht="15">
      <c r="A26" s="35"/>
      <c r="B26" s="35"/>
      <c r="C26" s="36"/>
      <c r="E26" s="35"/>
      <c r="F26" s="35"/>
      <c r="G26" s="36"/>
      <c r="H26" s="35"/>
    </row>
    <row r="27" spans="1:8" ht="15">
      <c r="A27" s="35"/>
      <c r="B27" s="35"/>
      <c r="C27" s="36"/>
      <c r="E27" s="35"/>
      <c r="F27" s="35"/>
      <c r="G27" s="36"/>
      <c r="H27" s="35"/>
    </row>
    <row r="28" spans="1:8" ht="15">
      <c r="A28" s="35"/>
      <c r="B28" s="35"/>
      <c r="C28" s="36"/>
      <c r="E28" s="35"/>
      <c r="F28" s="35"/>
      <c r="G28" s="36"/>
      <c r="H28" s="35"/>
    </row>
    <row r="29" spans="1:8" ht="15">
      <c r="A29" s="35"/>
      <c r="B29" s="35"/>
      <c r="C29" s="36"/>
      <c r="E29" s="35"/>
      <c r="F29" s="35"/>
      <c r="G29" s="36"/>
      <c r="H29" s="35"/>
    </row>
    <row r="30" spans="1:8" ht="15">
      <c r="A30" s="35"/>
      <c r="B30" s="35"/>
      <c r="C30" s="36"/>
      <c r="E30" s="35"/>
      <c r="F30" s="35"/>
      <c r="G30" s="36"/>
      <c r="H30" s="35"/>
    </row>
    <row r="31" spans="1:8" ht="15">
      <c r="A31" s="35"/>
      <c r="B31" s="35"/>
      <c r="C31" s="36"/>
      <c r="E31" s="35"/>
      <c r="F31" s="35"/>
      <c r="G31" s="36"/>
      <c r="H31" s="35"/>
    </row>
    <row r="32" spans="1:8" ht="15">
      <c r="A32" s="35"/>
      <c r="B32" s="35"/>
      <c r="C32" s="36"/>
      <c r="E32" s="35"/>
      <c r="F32" s="35"/>
      <c r="G32" s="36"/>
      <c r="H32" s="35"/>
    </row>
    <row r="33" spans="1:8" ht="15">
      <c r="A33" s="35"/>
      <c r="B33" s="35"/>
      <c r="C33" s="36"/>
      <c r="E33" s="35"/>
      <c r="F33" s="35"/>
      <c r="G33" s="36"/>
      <c r="H33" s="35"/>
    </row>
    <row r="34" spans="1:8" ht="15">
      <c r="A34" s="35"/>
      <c r="B34" s="35"/>
      <c r="C34" s="36"/>
      <c r="E34" s="35"/>
      <c r="F34" s="35"/>
      <c r="G34" s="36"/>
      <c r="H34" s="35"/>
    </row>
    <row r="35" spans="1:8" ht="15">
      <c r="A35" s="35"/>
      <c r="B35" s="35"/>
      <c r="C35" s="36"/>
      <c r="E35" s="35"/>
      <c r="F35" s="35"/>
      <c r="G35" s="36"/>
      <c r="H35" s="35"/>
    </row>
    <row r="36" spans="1:8" ht="15">
      <c r="A36" s="35"/>
      <c r="B36" s="35"/>
      <c r="C36" s="36"/>
      <c r="E36" s="35"/>
      <c r="F36" s="35"/>
      <c r="G36" s="36"/>
      <c r="H36" s="35"/>
    </row>
    <row r="37" spans="1:8" ht="15">
      <c r="A37" s="35"/>
      <c r="B37" s="35"/>
      <c r="C37" s="36"/>
      <c r="E37" s="35"/>
      <c r="F37" s="35"/>
      <c r="G37" s="36"/>
      <c r="H37" s="35"/>
    </row>
    <row r="38" spans="1:8" ht="15">
      <c r="A38" s="35"/>
      <c r="B38" s="35"/>
      <c r="C38" s="36"/>
      <c r="E38" s="35"/>
      <c r="F38" s="35"/>
      <c r="G38" s="36"/>
      <c r="H38" s="35"/>
    </row>
    <row r="39" spans="1:8" ht="15">
      <c r="A39" s="35"/>
      <c r="B39" s="35"/>
      <c r="C39" s="36"/>
      <c r="E39" s="35"/>
      <c r="F39" s="35"/>
      <c r="G39" s="36"/>
      <c r="H39" s="35"/>
    </row>
    <row r="40" spans="1:8" ht="15">
      <c r="A40" s="35"/>
      <c r="B40" s="35"/>
      <c r="C40" s="36"/>
      <c r="E40" s="35"/>
      <c r="F40" s="35"/>
      <c r="G40" s="36"/>
      <c r="H40" s="35"/>
    </row>
    <row r="41" spans="1:8" ht="15">
      <c r="A41" s="35"/>
      <c r="B41" s="35"/>
      <c r="C41" s="36"/>
      <c r="E41" s="35"/>
      <c r="F41" s="35"/>
      <c r="G41" s="36"/>
      <c r="H41" s="35"/>
    </row>
    <row r="42" spans="1:8" ht="15">
      <c r="A42" s="35"/>
      <c r="B42" s="35"/>
      <c r="C42" s="36"/>
      <c r="E42" s="35"/>
      <c r="F42" s="35"/>
      <c r="G42" s="36"/>
      <c r="H42" s="35"/>
    </row>
    <row r="43" spans="1:8" ht="15">
      <c r="A43" s="35"/>
      <c r="B43" s="35"/>
      <c r="C43" s="36"/>
      <c r="E43" s="35"/>
      <c r="F43" s="35"/>
      <c r="G43" s="36"/>
      <c r="H43" s="35"/>
    </row>
    <row r="44" spans="1:8" ht="15">
      <c r="A44" s="35"/>
      <c r="B44" s="35"/>
      <c r="C44" s="36"/>
      <c r="E44" s="35"/>
      <c r="F44" s="35"/>
      <c r="G44" s="36"/>
      <c r="H44" s="35"/>
    </row>
    <row r="45" spans="1:8" ht="15">
      <c r="A45" s="35"/>
      <c r="B45" s="35"/>
      <c r="C45" s="36"/>
      <c r="E45" s="35"/>
      <c r="F45" s="35"/>
      <c r="G45" s="36"/>
      <c r="H45" s="35"/>
    </row>
    <row r="46" spans="1:8" ht="15">
      <c r="A46" s="35"/>
      <c r="B46" s="35"/>
      <c r="C46" s="36"/>
      <c r="E46" s="35"/>
      <c r="F46" s="35"/>
      <c r="G46" s="36"/>
      <c r="H46" s="35"/>
    </row>
    <row r="47" spans="1:8" ht="15">
      <c r="A47" s="35"/>
      <c r="B47" s="35"/>
      <c r="C47" s="35"/>
      <c r="E47" s="35"/>
      <c r="F47" s="35"/>
      <c r="G47" s="36"/>
      <c r="H47" s="35"/>
    </row>
    <row r="48" spans="1:8" ht="15">
      <c r="A48" s="35"/>
      <c r="B48" s="35"/>
      <c r="C48" s="35"/>
      <c r="E48" s="35"/>
      <c r="F48" s="35"/>
      <c r="G48" s="36"/>
      <c r="H48" s="35"/>
    </row>
    <row r="49" spans="1:8" ht="15">
      <c r="A49" s="35"/>
      <c r="B49" s="35"/>
      <c r="C49" s="35"/>
      <c r="E49" s="35"/>
      <c r="F49" s="35"/>
      <c r="G49" s="36"/>
      <c r="H49" s="35"/>
    </row>
    <row r="50" spans="1:8" ht="15">
      <c r="A50" s="35"/>
      <c r="B50" s="35"/>
      <c r="C50" s="35"/>
      <c r="E50" s="35"/>
      <c r="F50" s="35"/>
      <c r="G50" s="36"/>
      <c r="H50" s="35"/>
    </row>
    <row r="51" spans="1:8" ht="15">
      <c r="A51" s="35"/>
      <c r="B51" s="35"/>
      <c r="C51" s="35"/>
      <c r="E51" s="35"/>
      <c r="F51" s="35"/>
      <c r="G51" s="36"/>
      <c r="H51" s="35"/>
    </row>
    <row r="52" spans="1:8" ht="15">
      <c r="A52" s="35"/>
      <c r="B52" s="35"/>
      <c r="C52" s="35"/>
      <c r="E52" s="35"/>
      <c r="F52" s="35"/>
      <c r="G52" s="36"/>
      <c r="H52" s="35"/>
    </row>
    <row r="53" spans="1:8" ht="15">
      <c r="A53" s="35"/>
      <c r="B53" s="35"/>
      <c r="C53" s="35"/>
      <c r="E53" s="35"/>
      <c r="F53" s="35"/>
      <c r="G53" s="36"/>
      <c r="H53" s="35"/>
    </row>
    <row r="54" spans="1:8" ht="15">
      <c r="A54" s="35"/>
      <c r="B54" s="35"/>
      <c r="C54" s="35"/>
      <c r="E54" s="35"/>
      <c r="F54" s="35"/>
      <c r="G54" s="36"/>
      <c r="H54" s="35"/>
    </row>
    <row r="55" spans="1:8" ht="15">
      <c r="A55" s="35"/>
      <c r="B55" s="35"/>
      <c r="C55" s="35"/>
      <c r="E55" s="35"/>
      <c r="F55" s="35"/>
      <c r="G55" s="36"/>
      <c r="H55" s="35"/>
    </row>
    <row r="56" spans="1:8" ht="15">
      <c r="A56" s="35"/>
      <c r="B56" s="35"/>
      <c r="C56" s="35"/>
      <c r="E56" s="35"/>
      <c r="F56" s="35"/>
      <c r="G56" s="36"/>
      <c r="H56" s="35"/>
    </row>
    <row r="57" spans="1:8" ht="15">
      <c r="A57" s="35"/>
      <c r="B57" s="35"/>
      <c r="C57" s="35"/>
      <c r="E57" s="35"/>
      <c r="F57" s="35"/>
      <c r="G57" s="36"/>
      <c r="H57" s="35"/>
    </row>
    <row r="58" spans="1:8" ht="15">
      <c r="A58" s="35"/>
      <c r="B58" s="35"/>
      <c r="C58" s="35"/>
      <c r="E58" s="35"/>
      <c r="F58" s="35"/>
      <c r="G58" s="36"/>
      <c r="H58" s="35"/>
    </row>
    <row r="59" spans="1:8" ht="15">
      <c r="A59" s="35"/>
      <c r="B59" s="35"/>
      <c r="C59" s="35"/>
      <c r="E59" s="35"/>
      <c r="F59" s="35"/>
      <c r="G59" s="36"/>
      <c r="H59" s="35"/>
    </row>
    <row r="60" spans="1:8" ht="15">
      <c r="A60" s="35"/>
      <c r="B60" s="35"/>
      <c r="C60" s="35"/>
      <c r="E60" s="35"/>
      <c r="F60" s="35"/>
      <c r="G60" s="36"/>
      <c r="H60" s="35"/>
    </row>
    <row r="61" spans="1:8" ht="15">
      <c r="A61" s="35"/>
      <c r="B61" s="35"/>
      <c r="C61" s="35"/>
      <c r="E61" s="35"/>
      <c r="F61" s="35"/>
      <c r="G61" s="36"/>
      <c r="H61" s="35"/>
    </row>
    <row r="62" spans="1:8" ht="15">
      <c r="A62" s="35"/>
      <c r="B62" s="35"/>
      <c r="C62" s="35"/>
      <c r="E62" s="35"/>
      <c r="F62" s="35"/>
      <c r="G62" s="36"/>
      <c r="H62" s="35"/>
    </row>
    <row r="63" spans="1:8" ht="15">
      <c r="A63" s="35"/>
      <c r="B63" s="35"/>
      <c r="C63" s="35"/>
      <c r="E63" s="35"/>
      <c r="F63" s="35"/>
      <c r="G63" s="36"/>
      <c r="H63" s="35"/>
    </row>
    <row r="64" spans="1:8" ht="15">
      <c r="A64" s="35"/>
      <c r="B64" s="35"/>
      <c r="C64" s="35"/>
      <c r="E64" s="35"/>
      <c r="F64" s="35"/>
      <c r="G64" s="36"/>
      <c r="H64" s="35"/>
    </row>
    <row r="65" spans="1:8" ht="15">
      <c r="A65" s="35"/>
      <c r="B65" s="35"/>
      <c r="C65" s="35"/>
      <c r="E65" s="35"/>
      <c r="F65" s="35"/>
      <c r="G65" s="36"/>
      <c r="H65" s="35"/>
    </row>
    <row r="66" spans="5:8" ht="15">
      <c r="E66" s="35"/>
      <c r="F66" s="35"/>
      <c r="G66" s="36"/>
      <c r="H66" s="35"/>
    </row>
    <row r="67" spans="5:8" ht="15">
      <c r="E67" s="35"/>
      <c r="F67" s="35"/>
      <c r="G67" s="36"/>
      <c r="H67" s="35"/>
    </row>
    <row r="68" spans="5:8" ht="15">
      <c r="E68" s="35"/>
      <c r="F68" s="35"/>
      <c r="G68" s="36"/>
      <c r="H68" s="35"/>
    </row>
    <row r="69" spans="5:8" ht="15">
      <c r="E69" s="35"/>
      <c r="F69" s="35"/>
      <c r="G69" s="36"/>
      <c r="H69" s="35"/>
    </row>
    <row r="70" spans="5:8" ht="15">
      <c r="E70" s="35"/>
      <c r="F70" s="35"/>
      <c r="G70" s="36"/>
      <c r="H70" s="35"/>
    </row>
    <row r="71" spans="5:8" ht="15">
      <c r="E71" s="35"/>
      <c r="F71" s="35"/>
      <c r="G71" s="36"/>
      <c r="H71" s="35"/>
    </row>
    <row r="72" spans="5:8" ht="15">
      <c r="E72" s="35"/>
      <c r="F72" s="35"/>
      <c r="G72" s="35"/>
      <c r="H72" s="35"/>
    </row>
  </sheetData>
  <sheetProtection password="C7DA" sheet="1" objects="1" scenarios="1" selectLockedCells="1" selectUnlockedCells="1"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6:N105"/>
  <sheetViews>
    <sheetView zoomScalePageLayoutView="0" workbookViewId="0" topLeftCell="A1">
      <selection activeCell="A19" sqref="A19:H20"/>
    </sheetView>
  </sheetViews>
  <sheetFormatPr defaultColWidth="11.421875" defaultRowHeight="15"/>
  <cols>
    <col min="1" max="1" width="11.421875" style="7" customWidth="1"/>
    <col min="2" max="2" width="5.7109375" style="7" customWidth="1"/>
    <col min="3" max="3" width="10.00390625" style="7" bestFit="1" customWidth="1"/>
    <col min="4" max="4" width="13.140625" style="7" bestFit="1" customWidth="1"/>
    <col min="5" max="5" width="15.421875" style="7" customWidth="1"/>
    <col min="6" max="6" width="18.00390625" style="7" customWidth="1"/>
    <col min="7" max="7" width="11.421875" style="7" customWidth="1"/>
    <col min="8" max="8" width="22.28125" style="7" bestFit="1" customWidth="1"/>
    <col min="9" max="11" width="11.421875" style="71" customWidth="1"/>
    <col min="12" max="16384" width="11.421875" style="7" customWidth="1"/>
  </cols>
  <sheetData>
    <row r="6" spans="1:7" ht="15.75">
      <c r="A6" s="9" t="s">
        <v>205</v>
      </c>
      <c r="B6" s="67"/>
      <c r="C6" s="68"/>
      <c r="D6" s="68"/>
      <c r="E6" s="68"/>
      <c r="F6" s="68"/>
      <c r="G6" s="69"/>
    </row>
    <row r="7" spans="1:11" s="85" customFormat="1" ht="15.75">
      <c r="A7" s="10"/>
      <c r="B7" s="87"/>
      <c r="C7" s="87"/>
      <c r="D7" s="87"/>
      <c r="E7" s="87"/>
      <c r="F7" s="87"/>
      <c r="G7" s="87"/>
      <c r="I7" s="86"/>
      <c r="J7" s="86"/>
      <c r="K7" s="86"/>
    </row>
    <row r="8" spans="1:7" ht="15">
      <c r="A8" s="8" t="s">
        <v>206</v>
      </c>
      <c r="B8" s="8"/>
      <c r="C8" s="67"/>
      <c r="D8" s="68"/>
      <c r="E8" s="68"/>
      <c r="F8" s="68"/>
      <c r="G8" s="69"/>
    </row>
    <row r="10" spans="1:8" ht="18">
      <c r="A10" s="249" t="s">
        <v>302</v>
      </c>
      <c r="B10" s="249"/>
      <c r="C10" s="249"/>
      <c r="D10" s="249"/>
      <c r="E10" s="249"/>
      <c r="F10" s="249"/>
      <c r="G10" s="249"/>
      <c r="H10" s="249"/>
    </row>
    <row r="11" spans="1:7" ht="15">
      <c r="A11" s="8"/>
      <c r="B11" s="8"/>
      <c r="C11" s="8"/>
      <c r="D11" s="8"/>
      <c r="E11" s="8"/>
      <c r="F11" s="8"/>
      <c r="G11" s="8"/>
    </row>
    <row r="12" spans="1:7" ht="15.75">
      <c r="A12" s="251" t="s">
        <v>266</v>
      </c>
      <c r="B12" s="251"/>
      <c r="C12" s="251"/>
      <c r="D12" s="251"/>
      <c r="E12" s="251"/>
      <c r="F12" s="251"/>
      <c r="G12" s="8"/>
    </row>
    <row r="13" spans="1:7" ht="15.75">
      <c r="A13" s="8" t="s">
        <v>207</v>
      </c>
      <c r="B13" s="8"/>
      <c r="C13" s="60"/>
      <c r="D13" s="11" t="s">
        <v>304</v>
      </c>
      <c r="F13" s="12"/>
      <c r="G13" s="13"/>
    </row>
    <row r="14" spans="3:7" ht="15.75">
      <c r="C14" s="60"/>
      <c r="D14" s="11" t="s">
        <v>305</v>
      </c>
      <c r="F14" s="8"/>
      <c r="G14" s="13"/>
    </row>
    <row r="15" spans="3:7" ht="15.75">
      <c r="C15" s="60"/>
      <c r="D15" s="203" t="s">
        <v>307</v>
      </c>
      <c r="F15" s="8"/>
      <c r="G15" s="13"/>
    </row>
    <row r="16" ht="14.25">
      <c r="L16" s="182"/>
    </row>
    <row r="17" spans="1:8" ht="18.75" thickBot="1">
      <c r="A17" s="249" t="s">
        <v>301</v>
      </c>
      <c r="B17" s="249"/>
      <c r="C17" s="249"/>
      <c r="D17" s="249"/>
      <c r="E17" s="249"/>
      <c r="F17" s="249"/>
      <c r="G17" s="249"/>
      <c r="H17" s="249"/>
    </row>
    <row r="18" spans="1:12" ht="15.75" thickBot="1">
      <c r="A18" s="55" t="s">
        <v>210</v>
      </c>
      <c r="B18" s="250" t="s">
        <v>211</v>
      </c>
      <c r="C18" s="250"/>
      <c r="D18" s="250"/>
      <c r="E18" s="250" t="s">
        <v>212</v>
      </c>
      <c r="F18" s="250"/>
      <c r="G18" s="250"/>
      <c r="H18" s="56" t="s">
        <v>269</v>
      </c>
      <c r="L18" s="182"/>
    </row>
    <row r="19" spans="1:14" ht="14.25">
      <c r="A19" s="57"/>
      <c r="B19" s="252"/>
      <c r="C19" s="252"/>
      <c r="D19" s="252"/>
      <c r="E19" s="252"/>
      <c r="F19" s="252"/>
      <c r="G19" s="252"/>
      <c r="H19" s="64"/>
      <c r="I19" s="70">
        <f>IF(H19=0,0,IF(H19&gt;35430,'Tabelle Startgelder'!$B$13,'Tabelle Startgelder'!$B$14))</f>
        <v>0</v>
      </c>
      <c r="J19" s="72">
        <f>IF(I19&gt;'Tabelle Startgelder'!$B$13,1,"")</f>
      </c>
      <c r="L19" s="190"/>
      <c r="M19" s="71"/>
      <c r="N19" s="71"/>
    </row>
    <row r="20" spans="1:14" ht="14.25">
      <c r="A20" s="58"/>
      <c r="B20" s="247"/>
      <c r="C20" s="247"/>
      <c r="D20" s="247"/>
      <c r="E20" s="247"/>
      <c r="F20" s="247"/>
      <c r="G20" s="247"/>
      <c r="H20" s="65"/>
      <c r="I20" s="70">
        <f>IF(H20=0,0,IF(H20&gt;35430,'Tabelle Startgelder'!$B$13,'Tabelle Startgelder'!$B$14))</f>
        <v>0</v>
      </c>
      <c r="J20" s="72">
        <f>IF(I20&gt;'Tabelle Startgelder'!$B$13,1,"")</f>
      </c>
      <c r="L20" s="71"/>
      <c r="M20" s="71"/>
      <c r="N20" s="71"/>
    </row>
    <row r="21" spans="1:14" ht="14.25">
      <c r="A21" s="58"/>
      <c r="B21" s="247"/>
      <c r="C21" s="247"/>
      <c r="D21" s="247"/>
      <c r="E21" s="247"/>
      <c r="F21" s="247"/>
      <c r="G21" s="247"/>
      <c r="H21" s="65"/>
      <c r="I21" s="70">
        <f>IF(H21=0,0,IF(H21&gt;35430,'Tabelle Startgelder'!$B$13,'Tabelle Startgelder'!$B$14))</f>
        <v>0</v>
      </c>
      <c r="J21" s="72">
        <f>IF(I21&gt;'Tabelle Startgelder'!$B$13,1,"")</f>
      </c>
      <c r="L21" s="71"/>
      <c r="M21" s="71"/>
      <c r="N21" s="71"/>
    </row>
    <row r="22" spans="1:14" ht="14.25">
      <c r="A22" s="58"/>
      <c r="B22" s="247"/>
      <c r="C22" s="247"/>
      <c r="D22" s="247"/>
      <c r="E22" s="247"/>
      <c r="F22" s="247"/>
      <c r="G22" s="247"/>
      <c r="H22" s="65"/>
      <c r="I22" s="70">
        <f>IF(H22=0,0,IF(H22&gt;35430,'Tabelle Startgelder'!$B$13,'Tabelle Startgelder'!$B$14))</f>
        <v>0</v>
      </c>
      <c r="J22" s="72">
        <f>IF(I22&gt;'Tabelle Startgelder'!$B$13,1,"")</f>
      </c>
      <c r="L22" s="71"/>
      <c r="M22" s="71"/>
      <c r="N22" s="71"/>
    </row>
    <row r="23" spans="1:14" ht="14.25">
      <c r="A23" s="58"/>
      <c r="B23" s="247"/>
      <c r="C23" s="247"/>
      <c r="D23" s="247"/>
      <c r="E23" s="247"/>
      <c r="F23" s="247"/>
      <c r="G23" s="247"/>
      <c r="H23" s="65"/>
      <c r="I23" s="70">
        <f>IF(H23=0,0,IF(H23&gt;35430,'Tabelle Startgelder'!$B$13,'Tabelle Startgelder'!$B$14))</f>
        <v>0</v>
      </c>
      <c r="J23" s="72">
        <f>IF(I23&gt;'Tabelle Startgelder'!$B$13,1,"")</f>
      </c>
      <c r="L23" s="71"/>
      <c r="M23" s="71"/>
      <c r="N23" s="71"/>
    </row>
    <row r="24" spans="1:14" ht="14.25">
      <c r="A24" s="58"/>
      <c r="B24" s="247"/>
      <c r="C24" s="247"/>
      <c r="D24" s="247"/>
      <c r="E24" s="247"/>
      <c r="F24" s="247"/>
      <c r="G24" s="247"/>
      <c r="H24" s="65"/>
      <c r="I24" s="70">
        <f>IF(H24=0,0,IF(H24&gt;35430,'Tabelle Startgelder'!$B$13,'Tabelle Startgelder'!$B$14))</f>
        <v>0</v>
      </c>
      <c r="J24" s="72">
        <f>IF(I24&gt;'Tabelle Startgelder'!$B$13,1,"")</f>
      </c>
      <c r="L24" s="71"/>
      <c r="M24" s="71"/>
      <c r="N24" s="71"/>
    </row>
    <row r="25" spans="1:14" ht="14.25">
      <c r="A25" s="58"/>
      <c r="B25" s="247"/>
      <c r="C25" s="247"/>
      <c r="D25" s="247"/>
      <c r="E25" s="247"/>
      <c r="F25" s="247"/>
      <c r="G25" s="247"/>
      <c r="H25" s="65"/>
      <c r="I25" s="70">
        <f>IF(H25=0,0,IF(H25&gt;35430,'Tabelle Startgelder'!$B$13,'Tabelle Startgelder'!$B$14))</f>
        <v>0</v>
      </c>
      <c r="J25" s="72">
        <f>IF(I25&gt;'Tabelle Startgelder'!$B$13,1,"")</f>
      </c>
      <c r="L25" s="71"/>
      <c r="M25" s="71"/>
      <c r="N25" s="71"/>
    </row>
    <row r="26" spans="1:14" ht="14.25">
      <c r="A26" s="58"/>
      <c r="B26" s="247"/>
      <c r="C26" s="247"/>
      <c r="D26" s="247"/>
      <c r="E26" s="247"/>
      <c r="F26" s="247"/>
      <c r="G26" s="247"/>
      <c r="H26" s="65"/>
      <c r="I26" s="70">
        <f>IF(H26=0,0,IF(H26&gt;35430,'Tabelle Startgelder'!$B$13,'Tabelle Startgelder'!$B$14))</f>
        <v>0</v>
      </c>
      <c r="J26" s="72">
        <f>IF(I26&gt;'Tabelle Startgelder'!$B$13,1,"")</f>
      </c>
      <c r="L26" s="71"/>
      <c r="M26" s="71"/>
      <c r="N26" s="71"/>
    </row>
    <row r="27" spans="1:14" ht="14.25">
      <c r="A27" s="58"/>
      <c r="B27" s="247"/>
      <c r="C27" s="247"/>
      <c r="D27" s="247"/>
      <c r="E27" s="247"/>
      <c r="F27" s="247"/>
      <c r="G27" s="247"/>
      <c r="H27" s="65"/>
      <c r="I27" s="70">
        <f>IF(H27=0,0,IF(H27&gt;35430,'Tabelle Startgelder'!$B$13,'Tabelle Startgelder'!$B$14))</f>
        <v>0</v>
      </c>
      <c r="J27" s="72">
        <f>IF(I27&gt;'Tabelle Startgelder'!$B$13,1,"")</f>
      </c>
      <c r="L27" s="71"/>
      <c r="M27" s="71"/>
      <c r="N27" s="71"/>
    </row>
    <row r="28" spans="1:14" ht="14.25">
      <c r="A28" s="58"/>
      <c r="B28" s="247"/>
      <c r="C28" s="247"/>
      <c r="D28" s="247"/>
      <c r="E28" s="247"/>
      <c r="F28" s="247"/>
      <c r="G28" s="247"/>
      <c r="H28" s="65"/>
      <c r="I28" s="70">
        <f>IF(H28=0,0,IF(H28&gt;35430,'Tabelle Startgelder'!$B$13,'Tabelle Startgelder'!$B$14))</f>
        <v>0</v>
      </c>
      <c r="J28" s="72">
        <f>IF(I28&gt;'Tabelle Startgelder'!$B$13,1,"")</f>
      </c>
      <c r="L28" s="71"/>
      <c r="M28" s="71"/>
      <c r="N28" s="71"/>
    </row>
    <row r="29" spans="1:14" ht="14.25">
      <c r="A29" s="58"/>
      <c r="B29" s="247"/>
      <c r="C29" s="247"/>
      <c r="D29" s="247"/>
      <c r="E29" s="247"/>
      <c r="F29" s="247"/>
      <c r="G29" s="247"/>
      <c r="H29" s="65"/>
      <c r="I29" s="70">
        <f>IF(H29=0,0,IF(H29&gt;35430,'Tabelle Startgelder'!$B$13,'Tabelle Startgelder'!$B$14))</f>
        <v>0</v>
      </c>
      <c r="J29" s="72">
        <f>IF(I29&gt;'Tabelle Startgelder'!$B$13,1,"")</f>
      </c>
      <c r="L29" s="71"/>
      <c r="M29" s="71"/>
      <c r="N29" s="71"/>
    </row>
    <row r="30" spans="1:14" ht="14.25">
      <c r="A30" s="58"/>
      <c r="B30" s="247"/>
      <c r="C30" s="247"/>
      <c r="D30" s="247"/>
      <c r="E30" s="247"/>
      <c r="F30" s="247"/>
      <c r="G30" s="247"/>
      <c r="H30" s="65"/>
      <c r="I30" s="70">
        <f>IF(H30=0,0,IF(H30&gt;35430,'Tabelle Startgelder'!$B$13,'Tabelle Startgelder'!$B$14))</f>
        <v>0</v>
      </c>
      <c r="J30" s="72">
        <f>IF(I30&gt;'Tabelle Startgelder'!$B$13,1,"")</f>
      </c>
      <c r="L30" s="71"/>
      <c r="M30" s="71"/>
      <c r="N30" s="71"/>
    </row>
    <row r="31" spans="1:14" ht="14.25">
      <c r="A31" s="58"/>
      <c r="B31" s="247"/>
      <c r="C31" s="247"/>
      <c r="D31" s="247"/>
      <c r="E31" s="247"/>
      <c r="F31" s="247"/>
      <c r="G31" s="247"/>
      <c r="H31" s="65"/>
      <c r="I31" s="70">
        <f>IF(H31=0,0,IF(H31&gt;35430,'Tabelle Startgelder'!$B$13,'Tabelle Startgelder'!$B$14))</f>
        <v>0</v>
      </c>
      <c r="J31" s="72">
        <f>IF(I31&gt;'Tabelle Startgelder'!$B$13,1,"")</f>
      </c>
      <c r="L31" s="71"/>
      <c r="M31" s="71"/>
      <c r="N31" s="71"/>
    </row>
    <row r="32" spans="1:14" ht="14.25">
      <c r="A32" s="58"/>
      <c r="B32" s="247"/>
      <c r="C32" s="247"/>
      <c r="D32" s="247"/>
      <c r="E32" s="247"/>
      <c r="F32" s="247"/>
      <c r="G32" s="247"/>
      <c r="H32" s="65"/>
      <c r="I32" s="70">
        <f>IF(H32=0,0,IF(H32&gt;35430,'Tabelle Startgelder'!$B$13,'Tabelle Startgelder'!$B$14))</f>
        <v>0</v>
      </c>
      <c r="J32" s="72">
        <f>IF(I32&gt;'Tabelle Startgelder'!$B$13,1,"")</f>
      </c>
      <c r="L32" s="71"/>
      <c r="M32" s="71"/>
      <c r="N32" s="71"/>
    </row>
    <row r="33" spans="1:14" ht="14.25">
      <c r="A33" s="58"/>
      <c r="B33" s="247"/>
      <c r="C33" s="247"/>
      <c r="D33" s="247"/>
      <c r="E33" s="247"/>
      <c r="F33" s="247"/>
      <c r="G33" s="247"/>
      <c r="H33" s="65"/>
      <c r="I33" s="70">
        <f>IF(H33=0,0,IF(H33&gt;35430,'Tabelle Startgelder'!$B$13,'Tabelle Startgelder'!$B$14))</f>
        <v>0</v>
      </c>
      <c r="J33" s="72">
        <f>IF(I33&gt;'Tabelle Startgelder'!$B$13,1,"")</f>
      </c>
      <c r="L33" s="71"/>
      <c r="M33" s="71"/>
      <c r="N33" s="71"/>
    </row>
    <row r="34" spans="1:14" ht="14.25">
      <c r="A34" s="58"/>
      <c r="B34" s="247"/>
      <c r="C34" s="247"/>
      <c r="D34" s="247"/>
      <c r="E34" s="247"/>
      <c r="F34" s="247"/>
      <c r="G34" s="247"/>
      <c r="H34" s="65"/>
      <c r="I34" s="70">
        <f>IF(H34=0,0,IF(H34&gt;35430,'Tabelle Startgelder'!$B$13,'Tabelle Startgelder'!$B$14))</f>
        <v>0</v>
      </c>
      <c r="J34" s="72">
        <f>IF(I34&gt;'Tabelle Startgelder'!$B$13,1,"")</f>
      </c>
      <c r="L34" s="71"/>
      <c r="M34" s="71"/>
      <c r="N34" s="71"/>
    </row>
    <row r="35" spans="1:14" ht="14.25">
      <c r="A35" s="58"/>
      <c r="B35" s="247"/>
      <c r="C35" s="247"/>
      <c r="D35" s="247"/>
      <c r="E35" s="247"/>
      <c r="F35" s="247"/>
      <c r="G35" s="247"/>
      <c r="H35" s="65"/>
      <c r="I35" s="70">
        <f>IF(H35=0,0,IF(H35&gt;35430,'Tabelle Startgelder'!$B$13,'Tabelle Startgelder'!$B$14))</f>
        <v>0</v>
      </c>
      <c r="J35" s="72">
        <f>IF(I35&gt;'Tabelle Startgelder'!$B$13,1,"")</f>
      </c>
      <c r="L35" s="71"/>
      <c r="M35" s="71"/>
      <c r="N35" s="71"/>
    </row>
    <row r="36" spans="1:14" ht="14.25">
      <c r="A36" s="58"/>
      <c r="B36" s="247"/>
      <c r="C36" s="247"/>
      <c r="D36" s="247"/>
      <c r="E36" s="247"/>
      <c r="F36" s="247"/>
      <c r="G36" s="247"/>
      <c r="H36" s="65"/>
      <c r="I36" s="70">
        <f>IF(H36=0,0,IF(H36&gt;35430,'Tabelle Startgelder'!$B$13,'Tabelle Startgelder'!$B$14))</f>
        <v>0</v>
      </c>
      <c r="J36" s="72">
        <f>IF(I36&gt;'Tabelle Startgelder'!$B$13,1,"")</f>
      </c>
      <c r="L36" s="71"/>
      <c r="M36" s="71"/>
      <c r="N36" s="71"/>
    </row>
    <row r="37" spans="1:14" ht="14.25">
      <c r="A37" s="58"/>
      <c r="B37" s="247"/>
      <c r="C37" s="247"/>
      <c r="D37" s="247"/>
      <c r="E37" s="247"/>
      <c r="F37" s="247"/>
      <c r="G37" s="247"/>
      <c r="H37" s="65"/>
      <c r="I37" s="70">
        <f>IF(H37=0,0,IF(H37&gt;35430,'Tabelle Startgelder'!$B$13,'Tabelle Startgelder'!$B$14))</f>
        <v>0</v>
      </c>
      <c r="J37" s="72">
        <f>IF(I37&gt;'Tabelle Startgelder'!$B$13,1,"")</f>
      </c>
      <c r="L37" s="71"/>
      <c r="M37" s="71"/>
      <c r="N37" s="71"/>
    </row>
    <row r="38" spans="1:14" ht="14.25">
      <c r="A38" s="58"/>
      <c r="B38" s="247"/>
      <c r="C38" s="247"/>
      <c r="D38" s="247"/>
      <c r="E38" s="247"/>
      <c r="F38" s="247"/>
      <c r="G38" s="247"/>
      <c r="H38" s="65"/>
      <c r="I38" s="70">
        <f>IF(H38=0,0,IF(H38&gt;35430,'Tabelle Startgelder'!$B$13,'Tabelle Startgelder'!$B$14))</f>
        <v>0</v>
      </c>
      <c r="J38" s="72">
        <f>IF(I38&gt;'Tabelle Startgelder'!$B$13,1,"")</f>
      </c>
      <c r="L38" s="71"/>
      <c r="M38" s="71"/>
      <c r="N38" s="71"/>
    </row>
    <row r="39" spans="1:14" ht="14.25">
      <c r="A39" s="58"/>
      <c r="B39" s="247"/>
      <c r="C39" s="247"/>
      <c r="D39" s="247"/>
      <c r="E39" s="247"/>
      <c r="F39" s="247"/>
      <c r="G39" s="247"/>
      <c r="H39" s="65"/>
      <c r="I39" s="70">
        <f>IF(H39=0,0,IF(H39&gt;35430,'Tabelle Startgelder'!$B$13,'Tabelle Startgelder'!$B$14))</f>
        <v>0</v>
      </c>
      <c r="J39" s="72">
        <f>IF(I39&gt;'Tabelle Startgelder'!$B$13,1,"")</f>
      </c>
      <c r="L39" s="71"/>
      <c r="M39" s="71"/>
      <c r="N39" s="71"/>
    </row>
    <row r="40" spans="1:14" ht="14.25">
      <c r="A40" s="58"/>
      <c r="B40" s="247"/>
      <c r="C40" s="247"/>
      <c r="D40" s="247"/>
      <c r="E40" s="247"/>
      <c r="F40" s="247"/>
      <c r="G40" s="247"/>
      <c r="H40" s="65"/>
      <c r="I40" s="70">
        <f>IF(H40=0,0,IF(H40&gt;35430,'Tabelle Startgelder'!$B$13,'Tabelle Startgelder'!$B$14))</f>
        <v>0</v>
      </c>
      <c r="J40" s="72">
        <f>IF(I40&gt;'Tabelle Startgelder'!$B$13,1,"")</f>
      </c>
      <c r="L40" s="71"/>
      <c r="M40" s="71"/>
      <c r="N40" s="71"/>
    </row>
    <row r="41" spans="1:14" ht="14.25">
      <c r="A41" s="58"/>
      <c r="B41" s="247"/>
      <c r="C41" s="247"/>
      <c r="D41" s="247"/>
      <c r="E41" s="247"/>
      <c r="F41" s="247"/>
      <c r="G41" s="247"/>
      <c r="H41" s="65"/>
      <c r="I41" s="70">
        <f>IF(H41=0,0,IF(H41&gt;35430,'Tabelle Startgelder'!$B$13,'Tabelle Startgelder'!$B$14))</f>
        <v>0</v>
      </c>
      <c r="J41" s="72">
        <f>IF(I41&gt;'Tabelle Startgelder'!$B$13,1,"")</f>
      </c>
      <c r="L41" s="71"/>
      <c r="M41" s="71"/>
      <c r="N41" s="71"/>
    </row>
    <row r="42" spans="1:14" ht="14.25">
      <c r="A42" s="58"/>
      <c r="B42" s="247"/>
      <c r="C42" s="247"/>
      <c r="D42" s="247"/>
      <c r="E42" s="247"/>
      <c r="F42" s="247"/>
      <c r="G42" s="247"/>
      <c r="H42" s="65"/>
      <c r="I42" s="70">
        <f>IF(H42=0,0,IF(H42&gt;35430,'Tabelle Startgelder'!$B$13,'Tabelle Startgelder'!$B$14))</f>
        <v>0</v>
      </c>
      <c r="J42" s="72">
        <f>IF(I42&gt;'Tabelle Startgelder'!$B$13,1,"")</f>
      </c>
      <c r="L42" s="71"/>
      <c r="M42" s="71"/>
      <c r="N42" s="71"/>
    </row>
    <row r="43" spans="1:14" ht="14.25">
      <c r="A43" s="58"/>
      <c r="B43" s="247"/>
      <c r="C43" s="247"/>
      <c r="D43" s="247"/>
      <c r="E43" s="247"/>
      <c r="F43" s="247"/>
      <c r="G43" s="247"/>
      <c r="H43" s="65"/>
      <c r="I43" s="70">
        <f>IF(H43=0,0,IF(H43&gt;35430,'Tabelle Startgelder'!$B$13,'Tabelle Startgelder'!$B$14))</f>
        <v>0</v>
      </c>
      <c r="J43" s="72">
        <f>IF(I43&gt;'Tabelle Startgelder'!$B$13,1,"")</f>
      </c>
      <c r="L43" s="71"/>
      <c r="M43" s="71"/>
      <c r="N43" s="71"/>
    </row>
    <row r="44" spans="1:14" ht="14.25">
      <c r="A44" s="58"/>
      <c r="B44" s="247"/>
      <c r="C44" s="247"/>
      <c r="D44" s="247"/>
      <c r="E44" s="247"/>
      <c r="F44" s="247"/>
      <c r="G44" s="247"/>
      <c r="H44" s="65"/>
      <c r="I44" s="70">
        <f>IF(H44=0,0,IF(H44&gt;35430,'Tabelle Startgelder'!$B$13,'Tabelle Startgelder'!$B$14))</f>
        <v>0</v>
      </c>
      <c r="J44" s="72">
        <f>IF(I44&gt;'Tabelle Startgelder'!$B$13,1,"")</f>
      </c>
      <c r="L44" s="71"/>
      <c r="M44" s="71"/>
      <c r="N44" s="71"/>
    </row>
    <row r="45" spans="1:14" ht="14.25">
      <c r="A45" s="58"/>
      <c r="B45" s="247"/>
      <c r="C45" s="247"/>
      <c r="D45" s="247"/>
      <c r="E45" s="247"/>
      <c r="F45" s="247"/>
      <c r="G45" s="247"/>
      <c r="H45" s="65"/>
      <c r="I45" s="70">
        <f>IF(H45=0,0,IF(H45&gt;35430,'Tabelle Startgelder'!$B$13,'Tabelle Startgelder'!$B$14))</f>
        <v>0</v>
      </c>
      <c r="J45" s="72">
        <f>IF(I45&gt;'Tabelle Startgelder'!$B$13,1,"")</f>
      </c>
      <c r="L45" s="71"/>
      <c r="M45" s="71"/>
      <c r="N45" s="71"/>
    </row>
    <row r="46" spans="1:14" ht="14.25">
      <c r="A46" s="58"/>
      <c r="B46" s="247"/>
      <c r="C46" s="247"/>
      <c r="D46" s="247"/>
      <c r="E46" s="247"/>
      <c r="F46" s="247"/>
      <c r="G46" s="247"/>
      <c r="H46" s="65"/>
      <c r="I46" s="70">
        <f>IF(H46=0,0,IF(H46&gt;35430,'Tabelle Startgelder'!$B$13,'Tabelle Startgelder'!$B$14))</f>
        <v>0</v>
      </c>
      <c r="J46" s="72">
        <f>IF(I46&gt;'Tabelle Startgelder'!$B$13,1,"")</f>
      </c>
      <c r="L46" s="71"/>
      <c r="M46" s="71"/>
      <c r="N46" s="71"/>
    </row>
    <row r="47" spans="1:14" ht="14.25">
      <c r="A47" s="58"/>
      <c r="B47" s="247"/>
      <c r="C47" s="247"/>
      <c r="D47" s="247"/>
      <c r="E47" s="247"/>
      <c r="F47" s="247"/>
      <c r="G47" s="247"/>
      <c r="H47" s="65"/>
      <c r="I47" s="70">
        <f>IF(H47=0,0,IF(H47&gt;35430,'Tabelle Startgelder'!$B$13,'Tabelle Startgelder'!$B$14))</f>
        <v>0</v>
      </c>
      <c r="J47" s="72">
        <f>IF(I47&gt;'Tabelle Startgelder'!$B$13,1,"")</f>
      </c>
      <c r="L47" s="71"/>
      <c r="M47" s="71"/>
      <c r="N47" s="71"/>
    </row>
    <row r="48" spans="1:14" ht="14.25">
      <c r="A48" s="58"/>
      <c r="B48" s="247"/>
      <c r="C48" s="247"/>
      <c r="D48" s="247"/>
      <c r="E48" s="247"/>
      <c r="F48" s="247"/>
      <c r="G48" s="247"/>
      <c r="H48" s="65"/>
      <c r="I48" s="70">
        <f>IF(H48=0,0,IF(H48&gt;35430,'Tabelle Startgelder'!$B$13,'Tabelle Startgelder'!$B$14))</f>
        <v>0</v>
      </c>
      <c r="J48" s="72">
        <f>IF(I48&gt;'Tabelle Startgelder'!$B$13,1,"")</f>
      </c>
      <c r="L48" s="71"/>
      <c r="M48" s="71"/>
      <c r="N48" s="71"/>
    </row>
    <row r="49" spans="1:14" ht="14.25">
      <c r="A49" s="58"/>
      <c r="B49" s="247"/>
      <c r="C49" s="247"/>
      <c r="D49" s="247"/>
      <c r="E49" s="247"/>
      <c r="F49" s="247"/>
      <c r="G49" s="247"/>
      <c r="H49" s="65"/>
      <c r="I49" s="70">
        <f>IF(H49=0,0,IF(H49&gt;35430,'Tabelle Startgelder'!$B$13,'Tabelle Startgelder'!$B$14))</f>
        <v>0</v>
      </c>
      <c r="J49" s="72">
        <f>IF(I49&gt;'Tabelle Startgelder'!$B$13,1,"")</f>
      </c>
      <c r="L49" s="71"/>
      <c r="M49" s="71"/>
      <c r="N49" s="71"/>
    </row>
    <row r="50" spans="1:14" ht="14.25">
      <c r="A50" s="58"/>
      <c r="B50" s="247"/>
      <c r="C50" s="247"/>
      <c r="D50" s="247"/>
      <c r="E50" s="247"/>
      <c r="F50" s="247"/>
      <c r="G50" s="247"/>
      <c r="H50" s="65"/>
      <c r="I50" s="70">
        <f>IF(H50=0,0,IF(H50&gt;35430,'Tabelle Startgelder'!$B$13,'Tabelle Startgelder'!$B$14))</f>
        <v>0</v>
      </c>
      <c r="J50" s="72">
        <f>IF(I50&gt;'Tabelle Startgelder'!$B$13,1,"")</f>
      </c>
      <c r="L50" s="71"/>
      <c r="M50" s="71"/>
      <c r="N50" s="71"/>
    </row>
    <row r="51" spans="1:14" ht="14.25">
      <c r="A51" s="58"/>
      <c r="B51" s="247"/>
      <c r="C51" s="247"/>
      <c r="D51" s="247"/>
      <c r="E51" s="247"/>
      <c r="F51" s="247"/>
      <c r="G51" s="247"/>
      <c r="H51" s="65"/>
      <c r="I51" s="70">
        <f>IF(H51=0,0,IF(H51&gt;35430,'Tabelle Startgelder'!$B$13,'Tabelle Startgelder'!$B$14))</f>
        <v>0</v>
      </c>
      <c r="J51" s="72">
        <f>IF(I51&gt;'Tabelle Startgelder'!$B$13,1,"")</f>
      </c>
      <c r="L51" s="71"/>
      <c r="M51" s="71"/>
      <c r="N51" s="71"/>
    </row>
    <row r="52" spans="1:14" ht="14.25">
      <c r="A52" s="58"/>
      <c r="B52" s="247"/>
      <c r="C52" s="247"/>
      <c r="D52" s="247"/>
      <c r="E52" s="247"/>
      <c r="F52" s="247"/>
      <c r="G52" s="247"/>
      <c r="H52" s="65"/>
      <c r="I52" s="70">
        <f>IF(H52=0,0,IF(H52&gt;35430,'Tabelle Startgelder'!$B$13,'Tabelle Startgelder'!$B$14))</f>
        <v>0</v>
      </c>
      <c r="J52" s="72">
        <f>IF(I52&gt;'Tabelle Startgelder'!$B$13,1,"")</f>
      </c>
      <c r="L52" s="71"/>
      <c r="M52" s="71"/>
      <c r="N52" s="71"/>
    </row>
    <row r="53" spans="1:14" ht="14.25">
      <c r="A53" s="58"/>
      <c r="B53" s="247"/>
      <c r="C53" s="247"/>
      <c r="D53" s="247"/>
      <c r="E53" s="247"/>
      <c r="F53" s="247"/>
      <c r="G53" s="247"/>
      <c r="H53" s="65"/>
      <c r="I53" s="70">
        <f>IF(H53=0,0,IF(H53&gt;35430,'Tabelle Startgelder'!$B$13,'Tabelle Startgelder'!$B$14))</f>
        <v>0</v>
      </c>
      <c r="J53" s="72">
        <f>IF(I53&gt;'Tabelle Startgelder'!$B$13,1,"")</f>
      </c>
      <c r="L53" s="71"/>
      <c r="M53" s="71"/>
      <c r="N53" s="71"/>
    </row>
    <row r="54" spans="1:14" ht="14.25">
      <c r="A54" s="58"/>
      <c r="B54" s="247"/>
      <c r="C54" s="247"/>
      <c r="D54" s="247"/>
      <c r="E54" s="247"/>
      <c r="F54" s="247"/>
      <c r="G54" s="247"/>
      <c r="H54" s="65"/>
      <c r="I54" s="70">
        <f>IF(H54=0,0,IF(H54&gt;35430,'Tabelle Startgelder'!$B$13,'Tabelle Startgelder'!$B$14))</f>
        <v>0</v>
      </c>
      <c r="J54" s="72">
        <f>IF(I54&gt;'Tabelle Startgelder'!$B$13,1,"")</f>
      </c>
      <c r="L54" s="71"/>
      <c r="M54" s="71"/>
      <c r="N54" s="71"/>
    </row>
    <row r="55" spans="1:14" ht="14.25">
      <c r="A55" s="58"/>
      <c r="B55" s="247"/>
      <c r="C55" s="247"/>
      <c r="D55" s="247"/>
      <c r="E55" s="247"/>
      <c r="F55" s="247"/>
      <c r="G55" s="247"/>
      <c r="H55" s="65"/>
      <c r="I55" s="70">
        <f>IF(H55=0,0,IF(H55&gt;35430,'Tabelle Startgelder'!$B$13,'Tabelle Startgelder'!$B$14))</f>
        <v>0</v>
      </c>
      <c r="J55" s="72">
        <f>IF(I55&gt;'Tabelle Startgelder'!$B$13,1,"")</f>
      </c>
      <c r="L55" s="71"/>
      <c r="M55" s="71"/>
      <c r="N55" s="71"/>
    </row>
    <row r="56" spans="1:14" ht="14.25">
      <c r="A56" s="58"/>
      <c r="B56" s="247"/>
      <c r="C56" s="247"/>
      <c r="D56" s="247"/>
      <c r="E56" s="247"/>
      <c r="F56" s="247"/>
      <c r="G56" s="247"/>
      <c r="H56" s="65"/>
      <c r="I56" s="70">
        <f>IF(H56=0,0,IF(H56&gt;35430,'Tabelle Startgelder'!$B$13,'Tabelle Startgelder'!$B$14))</f>
        <v>0</v>
      </c>
      <c r="J56" s="72">
        <f>IF(I56&gt;'Tabelle Startgelder'!$B$13,1,"")</f>
      </c>
      <c r="L56" s="71"/>
      <c r="M56" s="71"/>
      <c r="N56" s="71"/>
    </row>
    <row r="57" spans="1:14" ht="14.25">
      <c r="A57" s="58"/>
      <c r="B57" s="247"/>
      <c r="C57" s="247"/>
      <c r="D57" s="247"/>
      <c r="E57" s="247"/>
      <c r="F57" s="247"/>
      <c r="G57" s="247"/>
      <c r="H57" s="65"/>
      <c r="I57" s="70">
        <f>IF(H57=0,0,IF(H57&gt;35430,'Tabelle Startgelder'!$B$13,'Tabelle Startgelder'!$B$14))</f>
        <v>0</v>
      </c>
      <c r="J57" s="72">
        <f>IF(I57&gt;'Tabelle Startgelder'!$B$13,1,"")</f>
      </c>
      <c r="L57" s="71"/>
      <c r="M57" s="71"/>
      <c r="N57" s="71"/>
    </row>
    <row r="58" spans="1:14" ht="14.25">
      <c r="A58" s="58"/>
      <c r="B58" s="247"/>
      <c r="C58" s="247"/>
      <c r="D58" s="247"/>
      <c r="E58" s="247"/>
      <c r="F58" s="247"/>
      <c r="G58" s="247"/>
      <c r="H58" s="65"/>
      <c r="I58" s="70">
        <f>IF(H58=0,0,IF(H58&gt;35430,'Tabelle Startgelder'!$B$13,'Tabelle Startgelder'!$B$14))</f>
        <v>0</v>
      </c>
      <c r="J58" s="72">
        <f>IF(I58&gt;'Tabelle Startgelder'!$B$13,1,"")</f>
      </c>
      <c r="L58" s="71"/>
      <c r="M58" s="71"/>
      <c r="N58" s="71"/>
    </row>
    <row r="59" spans="1:14" ht="14.25">
      <c r="A59" s="58"/>
      <c r="B59" s="247"/>
      <c r="C59" s="247"/>
      <c r="D59" s="247"/>
      <c r="E59" s="247"/>
      <c r="F59" s="247"/>
      <c r="G59" s="247"/>
      <c r="H59" s="65"/>
      <c r="I59" s="70">
        <f>IF(H59=0,0,IF(H59&gt;35430,'Tabelle Startgelder'!$B$13,'Tabelle Startgelder'!$B$14))</f>
        <v>0</v>
      </c>
      <c r="J59" s="72">
        <f>IF(I59&gt;'Tabelle Startgelder'!$B$13,1,"")</f>
      </c>
      <c r="L59" s="71"/>
      <c r="M59" s="71"/>
      <c r="N59" s="71"/>
    </row>
    <row r="60" spans="1:14" ht="14.25">
      <c r="A60" s="58"/>
      <c r="B60" s="247"/>
      <c r="C60" s="247"/>
      <c r="D60" s="247"/>
      <c r="E60" s="247"/>
      <c r="F60" s="247"/>
      <c r="G60" s="247"/>
      <c r="H60" s="65"/>
      <c r="I60" s="70">
        <f>IF(H60=0,0,IF(H60&gt;35430,'Tabelle Startgelder'!$B$13,'Tabelle Startgelder'!$B$14))</f>
        <v>0</v>
      </c>
      <c r="J60" s="72">
        <f>IF(I60&gt;'Tabelle Startgelder'!$B$13,1,"")</f>
      </c>
      <c r="L60" s="71"/>
      <c r="M60" s="71"/>
      <c r="N60" s="71"/>
    </row>
    <row r="61" spans="1:14" ht="14.25">
      <c r="A61" s="58"/>
      <c r="B61" s="247"/>
      <c r="C61" s="247"/>
      <c r="D61" s="247"/>
      <c r="E61" s="247"/>
      <c r="F61" s="247"/>
      <c r="G61" s="247"/>
      <c r="H61" s="65"/>
      <c r="I61" s="70">
        <f>IF(H61=0,0,IF(H61&gt;35430,'Tabelle Startgelder'!$B$13,'Tabelle Startgelder'!$B$14))</f>
        <v>0</v>
      </c>
      <c r="J61" s="72">
        <f>IF(I61&gt;'Tabelle Startgelder'!$B$13,1,"")</f>
      </c>
      <c r="L61" s="71"/>
      <c r="M61" s="71"/>
      <c r="N61" s="71"/>
    </row>
    <row r="62" spans="1:14" ht="14.25">
      <c r="A62" s="58"/>
      <c r="B62" s="247"/>
      <c r="C62" s="247"/>
      <c r="D62" s="247"/>
      <c r="E62" s="247"/>
      <c r="F62" s="247"/>
      <c r="G62" s="247"/>
      <c r="H62" s="65"/>
      <c r="I62" s="70">
        <f>IF(H62=0,0,IF(H62&gt;35430,'Tabelle Startgelder'!$B$13,'Tabelle Startgelder'!$B$14))</f>
        <v>0</v>
      </c>
      <c r="J62" s="72">
        <f>IF(I62&gt;'Tabelle Startgelder'!$B$13,1,"")</f>
      </c>
      <c r="L62" s="71"/>
      <c r="M62" s="71"/>
      <c r="N62" s="71"/>
    </row>
    <row r="63" spans="1:14" ht="14.25">
      <c r="A63" s="58"/>
      <c r="B63" s="247"/>
      <c r="C63" s="247"/>
      <c r="D63" s="247"/>
      <c r="E63" s="247"/>
      <c r="F63" s="247"/>
      <c r="G63" s="247"/>
      <c r="H63" s="65"/>
      <c r="I63" s="70">
        <f>IF(H63=0,0,IF(H63&gt;35430,'Tabelle Startgelder'!$B$13,'Tabelle Startgelder'!$B$14))</f>
        <v>0</v>
      </c>
      <c r="J63" s="72">
        <f>IF(I63&gt;'Tabelle Startgelder'!$B$13,1,"")</f>
      </c>
      <c r="L63" s="71"/>
      <c r="M63" s="71"/>
      <c r="N63" s="71"/>
    </row>
    <row r="64" spans="1:14" ht="14.25">
      <c r="A64" s="58"/>
      <c r="B64" s="247"/>
      <c r="C64" s="247"/>
      <c r="D64" s="247"/>
      <c r="E64" s="247"/>
      <c r="F64" s="247"/>
      <c r="G64" s="247"/>
      <c r="H64" s="65"/>
      <c r="I64" s="70">
        <f>IF(H64=0,0,IF(H64&gt;35430,'Tabelle Startgelder'!$B$13,'Tabelle Startgelder'!$B$14))</f>
        <v>0</v>
      </c>
      <c r="J64" s="72">
        <f>IF(I64&gt;'Tabelle Startgelder'!$B$13,1,"")</f>
      </c>
      <c r="L64" s="71"/>
      <c r="M64" s="71"/>
      <c r="N64" s="71"/>
    </row>
    <row r="65" spans="1:14" ht="14.25">
      <c r="A65" s="58"/>
      <c r="B65" s="247"/>
      <c r="C65" s="247"/>
      <c r="D65" s="247"/>
      <c r="E65" s="247"/>
      <c r="F65" s="247"/>
      <c r="G65" s="247"/>
      <c r="H65" s="65"/>
      <c r="I65" s="70">
        <f>IF(H65=0,0,IF(H65&gt;35430,'Tabelle Startgelder'!$B$13,'Tabelle Startgelder'!$B$14))</f>
        <v>0</v>
      </c>
      <c r="J65" s="72">
        <f>IF(I65&gt;'Tabelle Startgelder'!$B$13,1,"")</f>
      </c>
      <c r="L65" s="71"/>
      <c r="M65" s="71"/>
      <c r="N65" s="71"/>
    </row>
    <row r="66" spans="1:14" ht="14.25">
      <c r="A66" s="58"/>
      <c r="B66" s="247"/>
      <c r="C66" s="247"/>
      <c r="D66" s="247"/>
      <c r="E66" s="247"/>
      <c r="F66" s="247"/>
      <c r="G66" s="247"/>
      <c r="H66" s="65"/>
      <c r="I66" s="70">
        <f>IF(H66=0,0,IF(H66&gt;35430,'Tabelle Startgelder'!$B$13,'Tabelle Startgelder'!$B$14))</f>
        <v>0</v>
      </c>
      <c r="J66" s="72">
        <f>IF(I66&gt;'Tabelle Startgelder'!$B$13,1,"")</f>
      </c>
      <c r="L66" s="71"/>
      <c r="M66" s="71"/>
      <c r="N66" s="71"/>
    </row>
    <row r="67" spans="1:14" ht="14.25">
      <c r="A67" s="58"/>
      <c r="B67" s="247"/>
      <c r="C67" s="247"/>
      <c r="D67" s="247"/>
      <c r="E67" s="247"/>
      <c r="F67" s="247"/>
      <c r="G67" s="247"/>
      <c r="H67" s="65"/>
      <c r="I67" s="70">
        <f>IF(H67=0,0,IF(H67&gt;35430,'Tabelle Startgelder'!$B$13,'Tabelle Startgelder'!$B$14))</f>
        <v>0</v>
      </c>
      <c r="J67" s="72">
        <f>IF(I67&gt;'Tabelle Startgelder'!$B$13,1,"")</f>
      </c>
      <c r="L67" s="71"/>
      <c r="M67" s="71"/>
      <c r="N67" s="71"/>
    </row>
    <row r="68" spans="1:14" ht="14.25">
      <c r="A68" s="58"/>
      <c r="B68" s="247"/>
      <c r="C68" s="247"/>
      <c r="D68" s="247"/>
      <c r="E68" s="247"/>
      <c r="F68" s="247"/>
      <c r="G68" s="247"/>
      <c r="H68" s="65"/>
      <c r="I68" s="70">
        <f>IF(H68=0,0,IF(H68&gt;35430,'Tabelle Startgelder'!$B$13,'Tabelle Startgelder'!$B$14))</f>
        <v>0</v>
      </c>
      <c r="J68" s="72">
        <f>IF(I68&gt;'Tabelle Startgelder'!$B$13,1,"")</f>
      </c>
      <c r="L68" s="71"/>
      <c r="M68" s="71"/>
      <c r="N68" s="71"/>
    </row>
    <row r="69" spans="1:14" ht="14.25">
      <c r="A69" s="58"/>
      <c r="B69" s="247"/>
      <c r="C69" s="247"/>
      <c r="D69" s="247"/>
      <c r="E69" s="247"/>
      <c r="F69" s="247"/>
      <c r="G69" s="247"/>
      <c r="H69" s="65"/>
      <c r="I69" s="70">
        <f>IF(H69=0,0,IF(H69&gt;35430,'Tabelle Startgelder'!$B$13,'Tabelle Startgelder'!$B$14))</f>
        <v>0</v>
      </c>
      <c r="J69" s="72">
        <f>IF(I69&gt;'Tabelle Startgelder'!$B$13,1,"")</f>
      </c>
      <c r="L69" s="71"/>
      <c r="M69" s="71"/>
      <c r="N69" s="71"/>
    </row>
    <row r="70" spans="1:14" ht="14.25">
      <c r="A70" s="58"/>
      <c r="B70" s="247"/>
      <c r="C70" s="247"/>
      <c r="D70" s="247"/>
      <c r="E70" s="247"/>
      <c r="F70" s="247"/>
      <c r="G70" s="247"/>
      <c r="H70" s="65"/>
      <c r="I70" s="70">
        <f>IF(H70=0,0,IF(H70&gt;35430,'Tabelle Startgelder'!$B$13,'Tabelle Startgelder'!$B$14))</f>
        <v>0</v>
      </c>
      <c r="J70" s="72">
        <f>IF(I70&gt;'Tabelle Startgelder'!$B$13,1,"")</f>
      </c>
      <c r="L70" s="71"/>
      <c r="M70" s="71"/>
      <c r="N70" s="71"/>
    </row>
    <row r="71" spans="1:14" ht="14.25">
      <c r="A71" s="58"/>
      <c r="B71" s="247"/>
      <c r="C71" s="247"/>
      <c r="D71" s="247"/>
      <c r="E71" s="247"/>
      <c r="F71" s="247"/>
      <c r="G71" s="247"/>
      <c r="H71" s="65"/>
      <c r="I71" s="70">
        <f>IF(H71=0,0,IF(H71&gt;35430,'Tabelle Startgelder'!$B$13,'Tabelle Startgelder'!$B$14))</f>
        <v>0</v>
      </c>
      <c r="J71" s="72">
        <f>IF(I71&gt;'Tabelle Startgelder'!$B$13,1,"")</f>
      </c>
      <c r="L71" s="71"/>
      <c r="M71" s="71"/>
      <c r="N71" s="71"/>
    </row>
    <row r="72" spans="1:14" ht="14.25">
      <c r="A72" s="58"/>
      <c r="B72" s="247"/>
      <c r="C72" s="247"/>
      <c r="D72" s="247"/>
      <c r="E72" s="247"/>
      <c r="F72" s="247"/>
      <c r="G72" s="247"/>
      <c r="H72" s="65"/>
      <c r="I72" s="70">
        <f>IF(H72=0,0,IF(H72&gt;35430,'Tabelle Startgelder'!$B$13,'Tabelle Startgelder'!$B$14))</f>
        <v>0</v>
      </c>
      <c r="J72" s="72">
        <f>IF(I72&gt;'Tabelle Startgelder'!$B$13,1,"")</f>
      </c>
      <c r="L72" s="71"/>
      <c r="M72" s="71"/>
      <c r="N72" s="71"/>
    </row>
    <row r="73" spans="1:14" ht="14.25">
      <c r="A73" s="58"/>
      <c r="B73" s="247"/>
      <c r="C73" s="247"/>
      <c r="D73" s="247"/>
      <c r="E73" s="247"/>
      <c r="F73" s="247"/>
      <c r="G73" s="247"/>
      <c r="H73" s="65"/>
      <c r="I73" s="70">
        <f>IF(H73=0,0,IF(H73&gt;35430,'Tabelle Startgelder'!$B$13,'Tabelle Startgelder'!$B$14))</f>
        <v>0</v>
      </c>
      <c r="J73" s="72">
        <f>IF(I73&gt;'Tabelle Startgelder'!$B$13,1,"")</f>
      </c>
      <c r="L73" s="71"/>
      <c r="M73" s="71"/>
      <c r="N73" s="71"/>
    </row>
    <row r="74" spans="1:14" ht="14.25">
      <c r="A74" s="58"/>
      <c r="B74" s="247"/>
      <c r="C74" s="247"/>
      <c r="D74" s="247"/>
      <c r="E74" s="247"/>
      <c r="F74" s="247"/>
      <c r="G74" s="247"/>
      <c r="H74" s="65"/>
      <c r="I74" s="70">
        <f>IF(H74=0,0,IF(H74&gt;35430,'Tabelle Startgelder'!$B$13,'Tabelle Startgelder'!$B$14))</f>
        <v>0</v>
      </c>
      <c r="J74" s="72">
        <f>IF(I74&gt;'Tabelle Startgelder'!$B$13,1,"")</f>
      </c>
      <c r="L74" s="71"/>
      <c r="M74" s="71"/>
      <c r="N74" s="71"/>
    </row>
    <row r="75" spans="1:14" ht="14.25">
      <c r="A75" s="58"/>
      <c r="B75" s="247"/>
      <c r="C75" s="247"/>
      <c r="D75" s="247"/>
      <c r="E75" s="247"/>
      <c r="F75" s="247"/>
      <c r="G75" s="247"/>
      <c r="H75" s="65"/>
      <c r="I75" s="70">
        <f>IF(H75=0,0,IF(H75&gt;35430,'Tabelle Startgelder'!$B$13,'Tabelle Startgelder'!$B$14))</f>
        <v>0</v>
      </c>
      <c r="J75" s="72">
        <f>IF(I75&gt;'Tabelle Startgelder'!$B$13,1,"")</f>
      </c>
      <c r="L75" s="71"/>
      <c r="M75" s="71"/>
      <c r="N75" s="71"/>
    </row>
    <row r="76" spans="1:14" ht="14.25">
      <c r="A76" s="58"/>
      <c r="B76" s="247"/>
      <c r="C76" s="247"/>
      <c r="D76" s="247"/>
      <c r="E76" s="247"/>
      <c r="F76" s="247"/>
      <c r="G76" s="247"/>
      <c r="H76" s="65"/>
      <c r="I76" s="70">
        <f>IF(H76=0,0,IF(H76&gt;35430,'Tabelle Startgelder'!$B$13,'Tabelle Startgelder'!$B$14))</f>
        <v>0</v>
      </c>
      <c r="J76" s="72">
        <f>IF(I76&gt;'Tabelle Startgelder'!$B$13,1,"")</f>
      </c>
      <c r="L76" s="71"/>
      <c r="M76" s="71"/>
      <c r="N76" s="71"/>
    </row>
    <row r="77" spans="1:14" ht="14.25">
      <c r="A77" s="58"/>
      <c r="B77" s="247"/>
      <c r="C77" s="247"/>
      <c r="D77" s="247"/>
      <c r="E77" s="247"/>
      <c r="F77" s="247"/>
      <c r="G77" s="247"/>
      <c r="H77" s="65"/>
      <c r="I77" s="70">
        <f>IF(H77=0,0,IF(H77&gt;35430,'Tabelle Startgelder'!$B$13,'Tabelle Startgelder'!$B$14))</f>
        <v>0</v>
      </c>
      <c r="J77" s="72">
        <f>IF(I77&gt;'Tabelle Startgelder'!$B$13,1,"")</f>
      </c>
      <c r="L77" s="71"/>
      <c r="M77" s="71"/>
      <c r="N77" s="71"/>
    </row>
    <row r="78" spans="1:14" ht="14.25">
      <c r="A78" s="58"/>
      <c r="B78" s="247"/>
      <c r="C78" s="247"/>
      <c r="D78" s="247"/>
      <c r="E78" s="247"/>
      <c r="F78" s="247"/>
      <c r="G78" s="247"/>
      <c r="H78" s="65"/>
      <c r="I78" s="70">
        <f>IF(H78=0,0,IF(H78&gt;35430,'Tabelle Startgelder'!$B$13,'Tabelle Startgelder'!$B$14))</f>
        <v>0</v>
      </c>
      <c r="J78" s="72">
        <f>IF(I78&gt;'Tabelle Startgelder'!$B$13,1,"")</f>
      </c>
      <c r="L78" s="71"/>
      <c r="M78" s="71"/>
      <c r="N78" s="71"/>
    </row>
    <row r="79" spans="1:14" ht="14.25">
      <c r="A79" s="58"/>
      <c r="B79" s="247"/>
      <c r="C79" s="247"/>
      <c r="D79" s="247"/>
      <c r="E79" s="247"/>
      <c r="F79" s="247"/>
      <c r="G79" s="247"/>
      <c r="H79" s="65"/>
      <c r="I79" s="70">
        <f>IF(H79=0,0,IF(H79&gt;35430,'Tabelle Startgelder'!$B$13,'Tabelle Startgelder'!$B$14))</f>
        <v>0</v>
      </c>
      <c r="J79" s="72">
        <f>IF(I79&gt;'Tabelle Startgelder'!$B$13,1,"")</f>
      </c>
      <c r="L79" s="71"/>
      <c r="M79" s="71"/>
      <c r="N79" s="71"/>
    </row>
    <row r="80" spans="1:14" ht="14.25">
      <c r="A80" s="58"/>
      <c r="B80" s="247"/>
      <c r="C80" s="247"/>
      <c r="D80" s="247"/>
      <c r="E80" s="247"/>
      <c r="F80" s="247"/>
      <c r="G80" s="247"/>
      <c r="H80" s="65"/>
      <c r="I80" s="70">
        <f>IF(H80=0,0,IF(H80&gt;35430,'Tabelle Startgelder'!$B$13,'Tabelle Startgelder'!$B$14))</f>
        <v>0</v>
      </c>
      <c r="J80" s="72">
        <f>IF(I80&gt;'Tabelle Startgelder'!$B$13,1,"")</f>
      </c>
      <c r="L80" s="71"/>
      <c r="M80" s="71"/>
      <c r="N80" s="71"/>
    </row>
    <row r="81" spans="1:14" ht="14.25">
      <c r="A81" s="58"/>
      <c r="B81" s="247"/>
      <c r="C81" s="247"/>
      <c r="D81" s="247"/>
      <c r="E81" s="247"/>
      <c r="F81" s="247"/>
      <c r="G81" s="247"/>
      <c r="H81" s="65"/>
      <c r="I81" s="70">
        <f>IF(H81=0,0,IF(H81&gt;35430,'Tabelle Startgelder'!$B$13,'Tabelle Startgelder'!$B$14))</f>
        <v>0</v>
      </c>
      <c r="J81" s="72">
        <f>IF(I81&gt;'Tabelle Startgelder'!$B$13,1,"")</f>
      </c>
      <c r="L81" s="71"/>
      <c r="M81" s="71"/>
      <c r="N81" s="71"/>
    </row>
    <row r="82" spans="1:14" ht="14.25">
      <c r="A82" s="58"/>
      <c r="B82" s="247"/>
      <c r="C82" s="247"/>
      <c r="D82" s="247"/>
      <c r="E82" s="247"/>
      <c r="F82" s="247"/>
      <c r="G82" s="247"/>
      <c r="H82" s="65"/>
      <c r="I82" s="70">
        <f>IF(H82=0,0,IF(H82&gt;35430,'Tabelle Startgelder'!$B$13,'Tabelle Startgelder'!$B$14))</f>
        <v>0</v>
      </c>
      <c r="J82" s="72">
        <f>IF(I82&gt;'Tabelle Startgelder'!$B$13,1,"")</f>
      </c>
      <c r="L82" s="71"/>
      <c r="M82" s="71"/>
      <c r="N82" s="71"/>
    </row>
    <row r="83" spans="1:14" ht="14.25">
      <c r="A83" s="58"/>
      <c r="B83" s="247"/>
      <c r="C83" s="247"/>
      <c r="D83" s="247"/>
      <c r="E83" s="247"/>
      <c r="F83" s="247"/>
      <c r="G83" s="247"/>
      <c r="H83" s="65"/>
      <c r="I83" s="70">
        <f>IF(H83=0,0,IF(H83&gt;35430,'Tabelle Startgelder'!$B$13,'Tabelle Startgelder'!$B$14))</f>
        <v>0</v>
      </c>
      <c r="J83" s="72">
        <f>IF(I83&gt;'Tabelle Startgelder'!$B$13,1,"")</f>
      </c>
      <c r="L83" s="71"/>
      <c r="M83" s="71"/>
      <c r="N83" s="71"/>
    </row>
    <row r="84" spans="1:14" ht="14.25">
      <c r="A84" s="58"/>
      <c r="B84" s="247"/>
      <c r="C84" s="247"/>
      <c r="D84" s="247"/>
      <c r="E84" s="247"/>
      <c r="F84" s="247"/>
      <c r="G84" s="247"/>
      <c r="H84" s="65"/>
      <c r="I84" s="70">
        <f>IF(H84=0,0,IF(H84&gt;35430,'Tabelle Startgelder'!$B$13,'Tabelle Startgelder'!$B$14))</f>
        <v>0</v>
      </c>
      <c r="J84" s="72">
        <f>IF(I84&gt;'Tabelle Startgelder'!$B$13,1,"")</f>
      </c>
      <c r="L84" s="71"/>
      <c r="M84" s="71"/>
      <c r="N84" s="71"/>
    </row>
    <row r="85" spans="1:14" ht="14.25">
      <c r="A85" s="58"/>
      <c r="B85" s="247"/>
      <c r="C85" s="247"/>
      <c r="D85" s="247"/>
      <c r="E85" s="247"/>
      <c r="F85" s="247"/>
      <c r="G85" s="247"/>
      <c r="H85" s="65"/>
      <c r="I85" s="70">
        <f>IF(H85=0,0,IF(H85&gt;35430,'Tabelle Startgelder'!$B$13,'Tabelle Startgelder'!$B$14))</f>
        <v>0</v>
      </c>
      <c r="J85" s="72">
        <f>IF(I85&gt;'Tabelle Startgelder'!$B$13,1,"")</f>
      </c>
      <c r="L85" s="71"/>
      <c r="M85" s="71"/>
      <c r="N85" s="71"/>
    </row>
    <row r="86" spans="1:14" ht="14.25">
      <c r="A86" s="58"/>
      <c r="B86" s="247"/>
      <c r="C86" s="247"/>
      <c r="D86" s="247"/>
      <c r="E86" s="247"/>
      <c r="F86" s="247"/>
      <c r="G86" s="247"/>
      <c r="H86" s="65"/>
      <c r="I86" s="70">
        <f>IF(H86=0,0,IF(H86&gt;35430,'Tabelle Startgelder'!$B$13,'Tabelle Startgelder'!$B$14))</f>
        <v>0</v>
      </c>
      <c r="J86" s="72">
        <f>IF(I86&gt;'Tabelle Startgelder'!$B$13,1,"")</f>
      </c>
      <c r="L86" s="71"/>
      <c r="M86" s="71"/>
      <c r="N86" s="71"/>
    </row>
    <row r="87" spans="1:14" ht="14.25">
      <c r="A87" s="58"/>
      <c r="B87" s="247"/>
      <c r="C87" s="247"/>
      <c r="D87" s="247"/>
      <c r="E87" s="247"/>
      <c r="F87" s="247"/>
      <c r="G87" s="247"/>
      <c r="H87" s="65"/>
      <c r="I87" s="70">
        <f>IF(H87=0,0,IF(H87&gt;35430,'Tabelle Startgelder'!$B$13,'Tabelle Startgelder'!$B$14))</f>
        <v>0</v>
      </c>
      <c r="J87" s="72">
        <f>IF(I87&gt;'Tabelle Startgelder'!$B$13,1,"")</f>
      </c>
      <c r="L87" s="71"/>
      <c r="M87" s="71"/>
      <c r="N87" s="71"/>
    </row>
    <row r="88" spans="1:14" ht="14.25">
      <c r="A88" s="58"/>
      <c r="B88" s="247"/>
      <c r="C88" s="247"/>
      <c r="D88" s="247"/>
      <c r="E88" s="247"/>
      <c r="F88" s="247"/>
      <c r="G88" s="247"/>
      <c r="H88" s="65"/>
      <c r="I88" s="70">
        <f>IF(H88=0,0,IF(H88&gt;35430,'Tabelle Startgelder'!$B$13,'Tabelle Startgelder'!$B$14))</f>
        <v>0</v>
      </c>
      <c r="J88" s="72">
        <f>IF(I88&gt;'Tabelle Startgelder'!$B$13,1,"")</f>
      </c>
      <c r="L88" s="71"/>
      <c r="M88" s="71"/>
      <c r="N88" s="71"/>
    </row>
    <row r="89" spans="1:14" ht="14.25">
      <c r="A89" s="58"/>
      <c r="B89" s="247"/>
      <c r="C89" s="247"/>
      <c r="D89" s="247"/>
      <c r="E89" s="247"/>
      <c r="F89" s="247"/>
      <c r="G89" s="247"/>
      <c r="H89" s="65"/>
      <c r="I89" s="70">
        <f>IF(H89=0,0,IF(H89&gt;35430,'Tabelle Startgelder'!$B$13,'Tabelle Startgelder'!$B$14))</f>
        <v>0</v>
      </c>
      <c r="J89" s="72">
        <f>IF(I89&gt;'Tabelle Startgelder'!$B$13,1,"")</f>
      </c>
      <c r="L89" s="71"/>
      <c r="M89" s="71"/>
      <c r="N89" s="71"/>
    </row>
    <row r="90" spans="1:14" ht="15" thickBot="1">
      <c r="A90" s="59"/>
      <c r="B90" s="248"/>
      <c r="C90" s="248"/>
      <c r="D90" s="248"/>
      <c r="E90" s="248"/>
      <c r="F90" s="248"/>
      <c r="G90" s="248"/>
      <c r="H90" s="66"/>
      <c r="I90" s="70">
        <f>IF(H90=0,0,IF(H90&gt;35430,'Tabelle Startgelder'!$B$13,'Tabelle Startgelder'!$B$14))</f>
        <v>0</v>
      </c>
      <c r="J90" s="72">
        <f>IF(I90&gt;'Tabelle Startgelder'!$B$13,1,"")</f>
      </c>
      <c r="L90" s="71"/>
      <c r="M90" s="71"/>
      <c r="N90" s="71"/>
    </row>
    <row r="91" spans="2:14" ht="14.25">
      <c r="B91" s="246"/>
      <c r="C91" s="246"/>
      <c r="D91" s="246"/>
      <c r="E91" s="246"/>
      <c r="F91" s="246"/>
      <c r="G91" s="246"/>
      <c r="H91" s="71">
        <f>COUNTA(H19:H90)</f>
        <v>0</v>
      </c>
      <c r="I91" s="70">
        <f>SUM(I19:I90)</f>
        <v>0</v>
      </c>
      <c r="J91" s="71">
        <f>COUNT(J19:J90)</f>
        <v>0</v>
      </c>
      <c r="K91" s="71" t="s">
        <v>275</v>
      </c>
      <c r="L91" s="71"/>
      <c r="M91" s="71"/>
      <c r="N91" s="71"/>
    </row>
    <row r="92" spans="2:14" ht="14.25">
      <c r="B92" s="246"/>
      <c r="C92" s="246"/>
      <c r="D92" s="246"/>
      <c r="E92" s="246"/>
      <c r="F92" s="246"/>
      <c r="G92" s="246"/>
      <c r="J92" s="71">
        <f>H91-J91</f>
        <v>0</v>
      </c>
      <c r="K92" s="71" t="s">
        <v>276</v>
      </c>
      <c r="L92" s="71"/>
      <c r="M92" s="71"/>
      <c r="N92" s="71"/>
    </row>
    <row r="93" spans="2:7" ht="14.25">
      <c r="B93" s="246"/>
      <c r="C93" s="246"/>
      <c r="D93" s="246"/>
      <c r="E93" s="246"/>
      <c r="F93" s="246"/>
      <c r="G93" s="246"/>
    </row>
    <row r="94" spans="2:7" ht="14.25">
      <c r="B94" s="246"/>
      <c r="C94" s="246"/>
      <c r="D94" s="246"/>
      <c r="E94" s="246"/>
      <c r="F94" s="246"/>
      <c r="G94" s="246"/>
    </row>
    <row r="95" spans="2:7" ht="14.25">
      <c r="B95" s="246"/>
      <c r="C95" s="246"/>
      <c r="D95" s="246"/>
      <c r="E95" s="246"/>
      <c r="F95" s="246"/>
      <c r="G95" s="246"/>
    </row>
    <row r="96" spans="2:7" ht="14.25">
      <c r="B96" s="246"/>
      <c r="C96" s="246"/>
      <c r="D96" s="246"/>
      <c r="E96" s="246"/>
      <c r="F96" s="246"/>
      <c r="G96" s="246"/>
    </row>
    <row r="97" spans="2:7" ht="14.25">
      <c r="B97" s="246"/>
      <c r="C97" s="246"/>
      <c r="D97" s="246"/>
      <c r="E97" s="246"/>
      <c r="F97" s="246"/>
      <c r="G97" s="246"/>
    </row>
    <row r="98" spans="2:7" ht="14.25">
      <c r="B98" s="246"/>
      <c r="C98" s="246"/>
      <c r="D98" s="246"/>
      <c r="E98" s="246"/>
      <c r="F98" s="246"/>
      <c r="G98" s="246"/>
    </row>
    <row r="99" spans="2:7" ht="14.25">
      <c r="B99" s="246"/>
      <c r="C99" s="246"/>
      <c r="D99" s="246"/>
      <c r="E99" s="246"/>
      <c r="F99" s="246"/>
      <c r="G99" s="246"/>
    </row>
    <row r="100" spans="2:7" ht="14.25">
      <c r="B100" s="246"/>
      <c r="C100" s="246"/>
      <c r="D100" s="246"/>
      <c r="E100" s="246"/>
      <c r="F100" s="246"/>
      <c r="G100" s="246"/>
    </row>
    <row r="101" spans="2:7" ht="14.25">
      <c r="B101" s="246"/>
      <c r="C101" s="246"/>
      <c r="D101" s="246"/>
      <c r="E101" s="246"/>
      <c r="F101" s="246"/>
      <c r="G101" s="246"/>
    </row>
    <row r="102" spans="2:7" ht="14.25">
      <c r="B102" s="246"/>
      <c r="C102" s="246"/>
      <c r="D102" s="246"/>
      <c r="E102" s="246"/>
      <c r="F102" s="246"/>
      <c r="G102" s="246"/>
    </row>
    <row r="103" spans="2:7" ht="14.25">
      <c r="B103" s="246"/>
      <c r="C103" s="246"/>
      <c r="D103" s="246"/>
      <c r="E103" s="246"/>
      <c r="F103" s="246"/>
      <c r="G103" s="246"/>
    </row>
    <row r="104" spans="2:7" ht="14.25">
      <c r="B104" s="246"/>
      <c r="C104" s="246"/>
      <c r="D104" s="246"/>
      <c r="E104" s="246"/>
      <c r="F104" s="246"/>
      <c r="G104" s="246"/>
    </row>
    <row r="105" spans="2:7" ht="14.25">
      <c r="B105" s="246"/>
      <c r="C105" s="246"/>
      <c r="D105" s="246"/>
      <c r="E105" s="246"/>
      <c r="F105" s="246"/>
      <c r="G105" s="246"/>
    </row>
  </sheetData>
  <sheetProtection password="C7DA" sheet="1" objects="1" scenarios="1" selectLockedCells="1"/>
  <mergeCells count="179">
    <mergeCell ref="A17:H17"/>
    <mergeCell ref="B18:D18"/>
    <mergeCell ref="E18:G18"/>
    <mergeCell ref="A10:H10"/>
    <mergeCell ref="A12:F12"/>
    <mergeCell ref="B19:D19"/>
    <mergeCell ref="E19:G19"/>
    <mergeCell ref="E20:G20"/>
    <mergeCell ref="B22:D22"/>
    <mergeCell ref="E22:G22"/>
    <mergeCell ref="B23:D23"/>
    <mergeCell ref="E23:G23"/>
    <mergeCell ref="B24:D24"/>
    <mergeCell ref="E24:G24"/>
    <mergeCell ref="B21:D21"/>
    <mergeCell ref="E21:G21"/>
    <mergeCell ref="B20:D20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0:D40"/>
    <mergeCell ref="E40:G40"/>
    <mergeCell ref="B41:D41"/>
    <mergeCell ref="E41:G41"/>
    <mergeCell ref="B42:D42"/>
    <mergeCell ref="E42:G42"/>
    <mergeCell ref="B43:D43"/>
    <mergeCell ref="E43:G43"/>
    <mergeCell ref="B44:D44"/>
    <mergeCell ref="E44:G44"/>
    <mergeCell ref="B45:D45"/>
    <mergeCell ref="E45:G45"/>
    <mergeCell ref="B46:D46"/>
    <mergeCell ref="E46:G46"/>
    <mergeCell ref="B47:D47"/>
    <mergeCell ref="E47:G47"/>
    <mergeCell ref="B48:D48"/>
    <mergeCell ref="E48:G48"/>
    <mergeCell ref="B49:D49"/>
    <mergeCell ref="E49:G49"/>
    <mergeCell ref="B50:D50"/>
    <mergeCell ref="E50:G50"/>
    <mergeCell ref="B51:D51"/>
    <mergeCell ref="E51:G51"/>
    <mergeCell ref="B52:D52"/>
    <mergeCell ref="E52:G52"/>
    <mergeCell ref="B53:D53"/>
    <mergeCell ref="E53:G53"/>
    <mergeCell ref="B54:D54"/>
    <mergeCell ref="E54:G54"/>
    <mergeCell ref="B55:D55"/>
    <mergeCell ref="E55:G55"/>
    <mergeCell ref="B56:D56"/>
    <mergeCell ref="E56:G56"/>
    <mergeCell ref="B57:D57"/>
    <mergeCell ref="E57:G57"/>
    <mergeCell ref="B58:D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B68:D68"/>
    <mergeCell ref="E68:G68"/>
    <mergeCell ref="B69:D69"/>
    <mergeCell ref="E69:G69"/>
    <mergeCell ref="B70:D70"/>
    <mergeCell ref="E70:G70"/>
    <mergeCell ref="B71:D71"/>
    <mergeCell ref="E71:G71"/>
    <mergeCell ref="B72:D72"/>
    <mergeCell ref="E72:G72"/>
    <mergeCell ref="B73:D73"/>
    <mergeCell ref="E73:G73"/>
    <mergeCell ref="B74:D74"/>
    <mergeCell ref="E74:G74"/>
    <mergeCell ref="B75:D75"/>
    <mergeCell ref="E75:G75"/>
    <mergeCell ref="B76:D76"/>
    <mergeCell ref="E76:G76"/>
    <mergeCell ref="B77:D77"/>
    <mergeCell ref="E77:G77"/>
    <mergeCell ref="B78:D78"/>
    <mergeCell ref="E78:G78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85:D85"/>
    <mergeCell ref="E85:G85"/>
    <mergeCell ref="B86:D86"/>
    <mergeCell ref="E86:G86"/>
    <mergeCell ref="B87:D87"/>
    <mergeCell ref="E87:G87"/>
    <mergeCell ref="B88:D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B96:D96"/>
    <mergeCell ref="E96:G96"/>
    <mergeCell ref="B97:D97"/>
    <mergeCell ref="E97:G97"/>
    <mergeCell ref="B98:D98"/>
    <mergeCell ref="E98:G98"/>
    <mergeCell ref="B99:D99"/>
    <mergeCell ref="E99:G99"/>
    <mergeCell ref="B100:D100"/>
    <mergeCell ref="E100:G100"/>
    <mergeCell ref="B101:D101"/>
    <mergeCell ref="E101:G101"/>
    <mergeCell ref="B102:D102"/>
    <mergeCell ref="E102:G102"/>
    <mergeCell ref="B103:D103"/>
    <mergeCell ref="E103:G103"/>
    <mergeCell ref="B104:D104"/>
    <mergeCell ref="E104:G104"/>
    <mergeCell ref="B105:D105"/>
    <mergeCell ref="E105:G10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0.140625" style="0" customWidth="1"/>
    <col min="5" max="5" width="16.421875" style="0" bestFit="1" customWidth="1"/>
  </cols>
  <sheetData>
    <row r="1" spans="5:6" ht="15">
      <c r="E1" s="73" t="s">
        <v>270</v>
      </c>
      <c r="F1" s="80">
        <f ca="1">TODAY()</f>
        <v>41795</v>
      </c>
    </row>
    <row r="7" spans="1:9" ht="20.25">
      <c r="A7" s="255" t="s">
        <v>271</v>
      </c>
      <c r="B7" s="255"/>
      <c r="C7" s="255"/>
      <c r="D7" s="255"/>
      <c r="E7" s="255"/>
      <c r="F7" s="255"/>
      <c r="G7" s="73"/>
      <c r="H7" s="73"/>
      <c r="I7" s="73"/>
    </row>
    <row r="8" spans="1:9" ht="15">
      <c r="A8" s="73"/>
      <c r="B8" s="73"/>
      <c r="C8" s="73"/>
      <c r="D8" s="73"/>
      <c r="E8" s="73"/>
      <c r="F8" s="73"/>
      <c r="G8" s="73"/>
      <c r="H8" s="73"/>
      <c r="I8" s="73"/>
    </row>
    <row r="9" spans="1:9" ht="15">
      <c r="A9" s="73" t="s">
        <v>272</v>
      </c>
      <c r="B9" s="73"/>
      <c r="C9" s="73"/>
      <c r="D9" s="73"/>
      <c r="E9" s="73"/>
      <c r="F9" s="73"/>
      <c r="G9" s="73"/>
      <c r="H9" s="73"/>
      <c r="I9" s="73"/>
    </row>
    <row r="10" spans="1:9" ht="15">
      <c r="A10" s="74">
        <f>'Gesamtmeldung Verein'!B6</f>
        <v>0</v>
      </c>
      <c r="B10" s="75"/>
      <c r="C10" s="75"/>
      <c r="D10" s="75"/>
      <c r="E10" s="75"/>
      <c r="F10" s="75"/>
      <c r="G10" s="73"/>
      <c r="H10" s="73"/>
      <c r="I10" s="73"/>
    </row>
    <row r="11" spans="1:9" ht="15">
      <c r="A11" s="73" t="s">
        <v>300</v>
      </c>
      <c r="B11" s="73"/>
      <c r="C11" s="73"/>
      <c r="D11" s="73"/>
      <c r="E11" s="73"/>
      <c r="F11" s="73"/>
      <c r="G11" s="73"/>
      <c r="H11" s="73"/>
      <c r="I11" s="73"/>
    </row>
    <row r="12" spans="1:9" ht="15">
      <c r="A12" s="73" t="s">
        <v>287</v>
      </c>
      <c r="B12" s="76">
        <f>'Gesamtmeldung Verein'!C13</f>
        <v>0</v>
      </c>
      <c r="C12" s="77" t="s">
        <v>273</v>
      </c>
      <c r="D12" s="78">
        <f>'Tabelle Startgelder'!B11</f>
        <v>4</v>
      </c>
      <c r="E12" s="77" t="s">
        <v>274</v>
      </c>
      <c r="F12" s="78">
        <f>B12*D12</f>
        <v>0</v>
      </c>
      <c r="G12" s="73"/>
      <c r="H12" s="73"/>
      <c r="I12" s="73"/>
    </row>
    <row r="13" spans="1:9" ht="15">
      <c r="A13" s="73" t="s">
        <v>288</v>
      </c>
      <c r="B13" s="76">
        <f>'Gesamtmeldung Verein'!C14</f>
        <v>0</v>
      </c>
      <c r="C13" s="77" t="s">
        <v>273</v>
      </c>
      <c r="D13" s="78">
        <f>'Tabelle Startgelder'!B12</f>
        <v>8</v>
      </c>
      <c r="E13" s="77" t="s">
        <v>274</v>
      </c>
      <c r="F13" s="78">
        <f>B13*D13</f>
        <v>0</v>
      </c>
      <c r="G13" s="73"/>
      <c r="H13" s="73"/>
      <c r="I13" s="73"/>
    </row>
    <row r="14" spans="1:9" ht="15">
      <c r="A14" s="73" t="s">
        <v>289</v>
      </c>
      <c r="B14" s="76">
        <f>'Gesamtmeldung Verein'!J92</f>
        <v>0</v>
      </c>
      <c r="C14" s="77" t="s">
        <v>273</v>
      </c>
      <c r="D14" s="78">
        <f>'Tabelle Startgelder'!B13</f>
        <v>2</v>
      </c>
      <c r="E14" s="77" t="s">
        <v>274</v>
      </c>
      <c r="F14" s="78">
        <f>B14*D14</f>
        <v>0</v>
      </c>
      <c r="G14" s="73"/>
      <c r="H14" s="73"/>
      <c r="I14" s="73"/>
    </row>
    <row r="15" spans="1:9" ht="15">
      <c r="A15" s="73" t="s">
        <v>290</v>
      </c>
      <c r="B15" s="76">
        <f>'Gesamtmeldung Verein'!J91</f>
        <v>0</v>
      </c>
      <c r="C15" s="77" t="s">
        <v>273</v>
      </c>
      <c r="D15" s="78">
        <f>'Tabelle Startgelder'!B14</f>
        <v>10</v>
      </c>
      <c r="E15" s="77" t="s">
        <v>274</v>
      </c>
      <c r="F15" s="78">
        <f>B15*D15</f>
        <v>0</v>
      </c>
      <c r="G15" s="73"/>
      <c r="H15" s="73"/>
      <c r="I15" s="73"/>
    </row>
    <row r="16" spans="1:9" ht="15">
      <c r="A16" s="73"/>
      <c r="B16" s="76"/>
      <c r="C16" s="77"/>
      <c r="D16" s="78"/>
      <c r="E16" s="77"/>
      <c r="F16" s="78"/>
      <c r="G16" s="73"/>
      <c r="H16" s="73"/>
      <c r="I16" s="73"/>
    </row>
    <row r="17" spans="1:9" ht="15">
      <c r="A17" s="202" t="s">
        <v>306</v>
      </c>
      <c r="B17" s="76"/>
      <c r="C17" s="77"/>
      <c r="D17" s="78"/>
      <c r="E17" s="77"/>
      <c r="F17" s="78"/>
      <c r="G17" s="73"/>
      <c r="H17" s="73"/>
      <c r="I17" s="73"/>
    </row>
    <row r="18" spans="1:9" ht="15">
      <c r="A18" s="73" t="s">
        <v>303</v>
      </c>
      <c r="B18" s="76">
        <f>'Gesamtmeldung Verein'!C15</f>
        <v>0</v>
      </c>
      <c r="C18" s="77" t="s">
        <v>273</v>
      </c>
      <c r="D18" s="78">
        <v>5</v>
      </c>
      <c r="E18" s="77" t="s">
        <v>274</v>
      </c>
      <c r="F18" s="78">
        <f>B18*D18</f>
        <v>0</v>
      </c>
      <c r="G18" s="73"/>
      <c r="H18" s="73"/>
      <c r="I18" s="73"/>
    </row>
    <row r="19" spans="1:9" ht="15">
      <c r="A19" s="73"/>
      <c r="B19" s="73"/>
      <c r="C19" s="73"/>
      <c r="D19" s="73"/>
      <c r="E19" s="73"/>
      <c r="F19" s="73"/>
      <c r="G19" s="73"/>
      <c r="H19" s="73"/>
      <c r="I19" s="73"/>
    </row>
    <row r="20" spans="1:9" ht="15">
      <c r="A20" s="73" t="s">
        <v>282</v>
      </c>
      <c r="B20" s="73"/>
      <c r="C20" s="73"/>
      <c r="D20" s="73"/>
      <c r="E20" s="73"/>
      <c r="F20" s="78">
        <f>SUM(F12:F18)</f>
        <v>0</v>
      </c>
      <c r="G20" s="73"/>
      <c r="H20" s="73"/>
      <c r="I20" s="73"/>
    </row>
    <row r="21" spans="1:9" ht="15">
      <c r="A21" s="73"/>
      <c r="B21" s="73"/>
      <c r="C21" s="73"/>
      <c r="D21" s="73"/>
      <c r="E21" s="73"/>
      <c r="F21" s="73"/>
      <c r="G21" s="73"/>
      <c r="H21" s="73"/>
      <c r="I21" s="73"/>
    </row>
    <row r="22" spans="1:9" ht="15">
      <c r="A22" s="73" t="s">
        <v>277</v>
      </c>
      <c r="B22" s="73"/>
      <c r="C22" s="73"/>
      <c r="D22" s="73"/>
      <c r="E22" s="73"/>
      <c r="F22" s="73"/>
      <c r="G22" s="73"/>
      <c r="H22" s="73"/>
      <c r="I22" s="73"/>
    </row>
    <row r="23" spans="1:9" ht="15">
      <c r="A23" s="73"/>
      <c r="B23" s="73"/>
      <c r="C23" s="73"/>
      <c r="D23" s="73"/>
      <c r="E23" s="73"/>
      <c r="F23" s="78"/>
      <c r="G23" s="73"/>
      <c r="H23" s="73"/>
      <c r="I23" s="73"/>
    </row>
    <row r="24" spans="1:9" ht="15">
      <c r="A24" s="73" t="s">
        <v>285</v>
      </c>
      <c r="B24" s="73"/>
      <c r="C24" s="73"/>
      <c r="D24" s="73"/>
      <c r="E24" s="73"/>
      <c r="F24" s="73"/>
      <c r="G24" s="73"/>
      <c r="H24" s="73"/>
      <c r="I24" s="73"/>
    </row>
    <row r="25" spans="1:9" ht="15">
      <c r="A25" s="73" t="s">
        <v>278</v>
      </c>
      <c r="B25" s="73"/>
      <c r="C25" s="73"/>
      <c r="D25" s="73"/>
      <c r="E25" s="73"/>
      <c r="F25" s="78">
        <f>'BS'!V143</f>
        <v>0</v>
      </c>
      <c r="G25" s="73"/>
      <c r="H25" s="73"/>
      <c r="I25" s="73"/>
    </row>
    <row r="26" spans="1:9" ht="15">
      <c r="A26" s="73" t="s">
        <v>279</v>
      </c>
      <c r="B26" s="73"/>
      <c r="C26" s="73"/>
      <c r="D26" s="73"/>
      <c r="E26" s="73"/>
      <c r="F26" s="78">
        <f>TS!Q553</f>
        <v>0</v>
      </c>
      <c r="G26" s="73"/>
      <c r="H26" s="73"/>
      <c r="I26" s="73"/>
    </row>
    <row r="27" spans="1:9" ht="15">
      <c r="A27" s="73"/>
      <c r="B27" s="73"/>
      <c r="C27" s="73"/>
      <c r="D27" s="73"/>
      <c r="E27" s="73"/>
      <c r="F27" s="73"/>
      <c r="G27" s="73"/>
      <c r="H27" s="73"/>
      <c r="I27" s="73"/>
    </row>
    <row r="28" spans="1:9" ht="15.75" thickBot="1">
      <c r="A28" s="73" t="s">
        <v>280</v>
      </c>
      <c r="B28" s="73"/>
      <c r="C28" s="73"/>
      <c r="D28" s="73"/>
      <c r="E28" s="73"/>
      <c r="F28" s="79">
        <f>SUM(F26,F25,F20)</f>
        <v>0</v>
      </c>
      <c r="G28" s="73"/>
      <c r="H28" s="73"/>
      <c r="I28" s="73"/>
    </row>
    <row r="29" spans="1:9" ht="15.75" thickTop="1">
      <c r="A29" s="73"/>
      <c r="B29" s="73"/>
      <c r="C29" s="73"/>
      <c r="D29" s="73"/>
      <c r="E29" s="73"/>
      <c r="F29" s="81"/>
      <c r="G29" s="73"/>
      <c r="H29" s="73"/>
      <c r="I29" s="73"/>
    </row>
    <row r="30" spans="1:9" s="206" customFormat="1" ht="42" customHeight="1">
      <c r="A30" s="254" t="s">
        <v>315</v>
      </c>
      <c r="B30" s="254"/>
      <c r="C30" s="254"/>
      <c r="D30" s="254"/>
      <c r="E30" s="254"/>
      <c r="F30" s="254"/>
      <c r="G30" s="205"/>
      <c r="H30" s="205"/>
      <c r="I30" s="205"/>
    </row>
    <row r="31" spans="1:9" s="43" customFormat="1" ht="15.75">
      <c r="A31" s="83"/>
      <c r="B31" s="83"/>
      <c r="C31" s="83"/>
      <c r="D31" s="83"/>
      <c r="E31" s="83"/>
      <c r="F31" s="84"/>
      <c r="G31" s="84"/>
      <c r="H31" s="84"/>
      <c r="I31" s="84"/>
    </row>
    <row r="32" spans="1:9" ht="15">
      <c r="A32" s="73" t="s">
        <v>309</v>
      </c>
      <c r="B32" s="253" t="s">
        <v>311</v>
      </c>
      <c r="C32" s="253"/>
      <c r="D32" s="253"/>
      <c r="E32" s="73"/>
      <c r="F32" s="73"/>
      <c r="G32" s="73"/>
      <c r="H32" s="73"/>
      <c r="I32" s="73"/>
    </row>
    <row r="33" spans="1:9" ht="15">
      <c r="A33" s="73" t="s">
        <v>284</v>
      </c>
      <c r="B33" s="253" t="s">
        <v>313</v>
      </c>
      <c r="C33" s="253"/>
      <c r="D33" s="253"/>
      <c r="E33" s="73"/>
      <c r="F33" s="73"/>
      <c r="G33" s="73"/>
      <c r="H33" s="73"/>
      <c r="I33" s="73"/>
    </row>
    <row r="34" spans="1:9" ht="15">
      <c r="A34" s="73" t="s">
        <v>310</v>
      </c>
      <c r="B34" s="253" t="s">
        <v>312</v>
      </c>
      <c r="C34" s="253"/>
      <c r="D34" s="253"/>
      <c r="E34" s="73"/>
      <c r="F34" s="73"/>
      <c r="G34" s="73"/>
      <c r="H34" s="73"/>
      <c r="I34" s="73"/>
    </row>
    <row r="35" spans="1:9" ht="15">
      <c r="A35" s="73" t="s">
        <v>283</v>
      </c>
      <c r="B35" s="253" t="s">
        <v>308</v>
      </c>
      <c r="C35" s="253"/>
      <c r="D35" s="253"/>
      <c r="E35" s="253"/>
      <c r="F35" s="73"/>
      <c r="G35" s="73"/>
      <c r="H35" s="73"/>
      <c r="I35" s="73"/>
    </row>
    <row r="36" spans="1:9" ht="15">
      <c r="A36" s="73"/>
      <c r="B36" s="73"/>
      <c r="C36" s="73"/>
      <c r="D36" s="73"/>
      <c r="E36" s="73"/>
      <c r="F36" s="73"/>
      <c r="G36" s="73"/>
      <c r="H36" s="73"/>
      <c r="I36" s="73"/>
    </row>
    <row r="37" spans="1:9" ht="18">
      <c r="A37" s="82" t="s">
        <v>314</v>
      </c>
      <c r="B37" s="82"/>
      <c r="C37" s="82"/>
      <c r="D37" s="82"/>
      <c r="E37" s="82"/>
      <c r="F37" s="82"/>
      <c r="G37" s="73"/>
      <c r="H37" s="73"/>
      <c r="I37" s="73"/>
    </row>
    <row r="38" spans="1:9" ht="18">
      <c r="A38" s="82" t="s">
        <v>281</v>
      </c>
      <c r="B38" s="82"/>
      <c r="C38" s="82"/>
      <c r="D38" s="82"/>
      <c r="E38" s="82"/>
      <c r="F38" s="82"/>
      <c r="G38" s="73"/>
      <c r="H38" s="73"/>
      <c r="I38" s="73"/>
    </row>
    <row r="39" spans="1:9" ht="18">
      <c r="A39" s="82"/>
      <c r="B39" s="82"/>
      <c r="C39" s="82"/>
      <c r="D39" s="82"/>
      <c r="E39" s="82"/>
      <c r="F39" s="82"/>
      <c r="G39" s="73"/>
      <c r="H39" s="73"/>
      <c r="I39" s="73"/>
    </row>
    <row r="40" spans="1:9" ht="15">
      <c r="A40" s="73"/>
      <c r="B40" s="73"/>
      <c r="C40" s="73"/>
      <c r="D40" s="73"/>
      <c r="E40" s="73"/>
      <c r="F40" s="73"/>
      <c r="G40" s="73"/>
      <c r="H40" s="73"/>
      <c r="I40" s="73"/>
    </row>
    <row r="41" spans="1:9" ht="15">
      <c r="A41" s="73"/>
      <c r="B41" s="73"/>
      <c r="C41" s="73"/>
      <c r="D41" s="73"/>
      <c r="E41" s="73"/>
      <c r="F41" s="73"/>
      <c r="G41" s="73"/>
      <c r="H41" s="73"/>
      <c r="I41" s="73"/>
    </row>
    <row r="42" spans="1:9" ht="15">
      <c r="A42" s="73"/>
      <c r="B42" s="73"/>
      <c r="C42" s="73"/>
      <c r="D42" s="73"/>
      <c r="E42" s="73"/>
      <c r="F42" s="73"/>
      <c r="G42" s="73"/>
      <c r="H42" s="73"/>
      <c r="I42" s="73"/>
    </row>
    <row r="43" spans="1:9" ht="15">
      <c r="A43" s="73"/>
      <c r="B43" s="73"/>
      <c r="C43" s="73"/>
      <c r="D43" s="73"/>
      <c r="E43" s="73"/>
      <c r="F43" s="73"/>
      <c r="G43" s="73"/>
      <c r="H43" s="73"/>
      <c r="I43" s="73"/>
    </row>
    <row r="44" spans="1:9" ht="15">
      <c r="A44" s="73"/>
      <c r="B44" s="73"/>
      <c r="C44" s="73"/>
      <c r="D44" s="73"/>
      <c r="E44" s="73"/>
      <c r="F44" s="73"/>
      <c r="G44" s="73"/>
      <c r="H44" s="73"/>
      <c r="I44" s="73"/>
    </row>
    <row r="45" spans="1:9" ht="15">
      <c r="A45" s="73"/>
      <c r="B45" s="73"/>
      <c r="C45" s="73"/>
      <c r="D45" s="73"/>
      <c r="E45" s="73"/>
      <c r="F45" s="73"/>
      <c r="G45" s="73"/>
      <c r="H45" s="73"/>
      <c r="I45" s="73"/>
    </row>
    <row r="46" spans="1:9" ht="15">
      <c r="A46" s="73"/>
      <c r="B46" s="73"/>
      <c r="C46" s="73"/>
      <c r="D46" s="73"/>
      <c r="E46" s="73"/>
      <c r="F46" s="73"/>
      <c r="G46" s="73"/>
      <c r="H46" s="73"/>
      <c r="I46" s="73"/>
    </row>
    <row r="47" spans="1:9" ht="15">
      <c r="A47" s="73"/>
      <c r="B47" s="73"/>
      <c r="C47" s="73"/>
      <c r="D47" s="73"/>
      <c r="E47" s="73"/>
      <c r="F47" s="73"/>
      <c r="G47" s="73"/>
      <c r="H47" s="73"/>
      <c r="I47" s="73"/>
    </row>
    <row r="48" spans="1:9" ht="15">
      <c r="A48" s="73"/>
      <c r="B48" s="73"/>
      <c r="C48" s="73"/>
      <c r="D48" s="73"/>
      <c r="E48" s="73"/>
      <c r="F48" s="73"/>
      <c r="G48" s="73"/>
      <c r="H48" s="73"/>
      <c r="I48" s="73"/>
    </row>
    <row r="49" spans="1:9" ht="15">
      <c r="A49" s="73"/>
      <c r="B49" s="73"/>
      <c r="C49" s="73"/>
      <c r="D49" s="73"/>
      <c r="E49" s="73"/>
      <c r="F49" s="73"/>
      <c r="G49" s="73"/>
      <c r="H49" s="73"/>
      <c r="I49" s="73"/>
    </row>
    <row r="50" spans="1:9" ht="15">
      <c r="A50" s="73"/>
      <c r="B50" s="73"/>
      <c r="C50" s="73"/>
      <c r="D50" s="73"/>
      <c r="E50" s="73"/>
      <c r="F50" s="73"/>
      <c r="G50" s="73"/>
      <c r="H50" s="73"/>
      <c r="I50" s="73"/>
    </row>
    <row r="51" spans="1:9" ht="15">
      <c r="A51" s="73"/>
      <c r="B51" s="73"/>
      <c r="C51" s="73"/>
      <c r="D51" s="73"/>
      <c r="E51" s="73"/>
      <c r="F51" s="73"/>
      <c r="G51" s="73"/>
      <c r="H51" s="73"/>
      <c r="I51" s="73"/>
    </row>
    <row r="52" spans="1:9" ht="15">
      <c r="A52" s="73"/>
      <c r="B52" s="73"/>
      <c r="C52" s="73"/>
      <c r="D52" s="73"/>
      <c r="E52" s="73"/>
      <c r="F52" s="73"/>
      <c r="G52" s="73"/>
      <c r="H52" s="73"/>
      <c r="I52" s="73"/>
    </row>
    <row r="53" spans="1:9" ht="15">
      <c r="A53" s="73"/>
      <c r="B53" s="73"/>
      <c r="C53" s="73"/>
      <c r="D53" s="73"/>
      <c r="E53" s="73"/>
      <c r="F53" s="73"/>
      <c r="G53" s="73"/>
      <c r="H53" s="73"/>
      <c r="I53" s="73"/>
    </row>
    <row r="54" spans="1:9" ht="15">
      <c r="A54" s="73"/>
      <c r="B54" s="73"/>
      <c r="C54" s="73"/>
      <c r="D54" s="73"/>
      <c r="E54" s="73"/>
      <c r="F54" s="73"/>
      <c r="G54" s="73"/>
      <c r="H54" s="73"/>
      <c r="I54" s="73"/>
    </row>
    <row r="55" spans="1:9" ht="15">
      <c r="A55" s="73"/>
      <c r="B55" s="73"/>
      <c r="C55" s="73"/>
      <c r="D55" s="73"/>
      <c r="E55" s="73"/>
      <c r="F55" s="73"/>
      <c r="G55" s="73"/>
      <c r="H55" s="73"/>
      <c r="I55" s="73"/>
    </row>
    <row r="56" spans="1:9" ht="15">
      <c r="A56" s="73"/>
      <c r="B56" s="73"/>
      <c r="C56" s="73"/>
      <c r="D56" s="73"/>
      <c r="E56" s="73"/>
      <c r="F56" s="73"/>
      <c r="G56" s="73"/>
      <c r="H56" s="73"/>
      <c r="I56" s="73"/>
    </row>
    <row r="57" spans="1:9" ht="15">
      <c r="A57" s="73"/>
      <c r="B57" s="73"/>
      <c r="C57" s="73"/>
      <c r="D57" s="73"/>
      <c r="E57" s="73"/>
      <c r="F57" s="73"/>
      <c r="G57" s="73"/>
      <c r="H57" s="73"/>
      <c r="I57" s="73"/>
    </row>
    <row r="58" spans="1:9" ht="15">
      <c r="A58" s="73"/>
      <c r="B58" s="73"/>
      <c r="C58" s="73"/>
      <c r="D58" s="73"/>
      <c r="E58" s="73"/>
      <c r="F58" s="73"/>
      <c r="G58" s="73"/>
      <c r="H58" s="73"/>
      <c r="I58" s="73"/>
    </row>
    <row r="59" spans="1:9" ht="15">
      <c r="A59" s="73"/>
      <c r="B59" s="73"/>
      <c r="C59" s="73"/>
      <c r="D59" s="73"/>
      <c r="E59" s="73"/>
      <c r="F59" s="73"/>
      <c r="G59" s="73"/>
      <c r="H59" s="73"/>
      <c r="I59" s="73"/>
    </row>
    <row r="60" spans="1:9" ht="15">
      <c r="A60" s="73"/>
      <c r="B60" s="73"/>
      <c r="C60" s="73"/>
      <c r="D60" s="73"/>
      <c r="E60" s="73"/>
      <c r="F60" s="73"/>
      <c r="G60" s="73"/>
      <c r="H60" s="73"/>
      <c r="I60" s="73"/>
    </row>
    <row r="61" spans="1:9" ht="15">
      <c r="A61" s="73"/>
      <c r="B61" s="73"/>
      <c r="C61" s="73"/>
      <c r="D61" s="73"/>
      <c r="E61" s="73"/>
      <c r="F61" s="73"/>
      <c r="G61" s="73"/>
      <c r="H61" s="73"/>
      <c r="I61" s="73"/>
    </row>
    <row r="62" spans="1:9" ht="15">
      <c r="A62" s="73"/>
      <c r="B62" s="73"/>
      <c r="C62" s="73"/>
      <c r="D62" s="73"/>
      <c r="E62" s="73"/>
      <c r="F62" s="73"/>
      <c r="G62" s="73"/>
      <c r="H62" s="73"/>
      <c r="I62" s="73"/>
    </row>
    <row r="63" spans="1:9" ht="15">
      <c r="A63" s="73"/>
      <c r="B63" s="73"/>
      <c r="C63" s="73"/>
      <c r="D63" s="73"/>
      <c r="E63" s="73"/>
      <c r="F63" s="73"/>
      <c r="G63" s="73"/>
      <c r="H63" s="73"/>
      <c r="I63" s="73"/>
    </row>
    <row r="64" spans="1:9" ht="15">
      <c r="A64" s="73"/>
      <c r="B64" s="73"/>
      <c r="C64" s="73"/>
      <c r="D64" s="73"/>
      <c r="E64" s="73"/>
      <c r="F64" s="73"/>
      <c r="G64" s="73"/>
      <c r="H64" s="73"/>
      <c r="I64" s="73"/>
    </row>
    <row r="65" spans="1:9" ht="15">
      <c r="A65" s="73"/>
      <c r="B65" s="73"/>
      <c r="C65" s="73"/>
      <c r="D65" s="73"/>
      <c r="E65" s="73"/>
      <c r="F65" s="73"/>
      <c r="G65" s="73"/>
      <c r="H65" s="73"/>
      <c r="I65" s="73"/>
    </row>
    <row r="66" spans="1:9" ht="15">
      <c r="A66" s="73"/>
      <c r="B66" s="73"/>
      <c r="C66" s="73"/>
      <c r="D66" s="73"/>
      <c r="E66" s="73"/>
      <c r="F66" s="73"/>
      <c r="G66" s="73"/>
      <c r="H66" s="73"/>
      <c r="I66" s="73"/>
    </row>
    <row r="67" spans="1:9" ht="15">
      <c r="A67" s="73"/>
      <c r="B67" s="73"/>
      <c r="C67" s="73"/>
      <c r="D67" s="73"/>
      <c r="E67" s="73"/>
      <c r="F67" s="73"/>
      <c r="G67" s="73"/>
      <c r="H67" s="73"/>
      <c r="I67" s="73"/>
    </row>
    <row r="68" spans="1:9" ht="15">
      <c r="A68" s="73"/>
      <c r="B68" s="73"/>
      <c r="C68" s="73"/>
      <c r="D68" s="73"/>
      <c r="E68" s="73"/>
      <c r="F68" s="73"/>
      <c r="G68" s="73"/>
      <c r="H68" s="73"/>
      <c r="I68" s="73"/>
    </row>
    <row r="69" spans="1:9" ht="15">
      <c r="A69" s="73"/>
      <c r="B69" s="73"/>
      <c r="C69" s="73"/>
      <c r="D69" s="73"/>
      <c r="E69" s="73"/>
      <c r="F69" s="73"/>
      <c r="G69" s="73"/>
      <c r="H69" s="73"/>
      <c r="I69" s="73"/>
    </row>
    <row r="70" spans="1:9" ht="15">
      <c r="A70" s="73"/>
      <c r="B70" s="73"/>
      <c r="C70" s="73"/>
      <c r="D70" s="73"/>
      <c r="E70" s="73"/>
      <c r="F70" s="73"/>
      <c r="G70" s="73"/>
      <c r="H70" s="73"/>
      <c r="I70" s="73"/>
    </row>
    <row r="71" spans="1:9" ht="15">
      <c r="A71" s="73"/>
      <c r="B71" s="73"/>
      <c r="C71" s="73"/>
      <c r="D71" s="73"/>
      <c r="E71" s="73"/>
      <c r="F71" s="73"/>
      <c r="G71" s="73"/>
      <c r="H71" s="73"/>
      <c r="I71" s="73"/>
    </row>
    <row r="72" spans="1:9" ht="15">
      <c r="A72" s="73"/>
      <c r="B72" s="73"/>
      <c r="C72" s="73"/>
      <c r="D72" s="73"/>
      <c r="E72" s="73"/>
      <c r="F72" s="73"/>
      <c r="G72" s="73"/>
      <c r="H72" s="73"/>
      <c r="I72" s="73"/>
    </row>
    <row r="73" spans="1:9" ht="15">
      <c r="A73" s="73"/>
      <c r="B73" s="73"/>
      <c r="C73" s="73"/>
      <c r="D73" s="73"/>
      <c r="E73" s="73"/>
      <c r="F73" s="73"/>
      <c r="G73" s="73"/>
      <c r="H73" s="73"/>
      <c r="I73" s="73"/>
    </row>
    <row r="74" spans="1:9" ht="15">
      <c r="A74" s="73"/>
      <c r="B74" s="73"/>
      <c r="C74" s="73"/>
      <c r="D74" s="73"/>
      <c r="E74" s="73"/>
      <c r="F74" s="73"/>
      <c r="G74" s="73"/>
      <c r="H74" s="73"/>
      <c r="I74" s="73"/>
    </row>
    <row r="75" spans="1:9" ht="15">
      <c r="A75" s="73"/>
      <c r="B75" s="73"/>
      <c r="C75" s="73"/>
      <c r="D75" s="73"/>
      <c r="E75" s="73"/>
      <c r="F75" s="73"/>
      <c r="G75" s="73"/>
      <c r="H75" s="73"/>
      <c r="I75" s="73"/>
    </row>
  </sheetData>
  <sheetProtection password="C7DA" sheet="1" selectLockedCells="1"/>
  <mergeCells count="6">
    <mergeCell ref="B35:E35"/>
    <mergeCell ref="B32:D32"/>
    <mergeCell ref="B33:D33"/>
    <mergeCell ref="A30:F30"/>
    <mergeCell ref="A7:F7"/>
    <mergeCell ref="B34:D34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5:W32"/>
  <sheetViews>
    <sheetView zoomScalePageLayoutView="0" workbookViewId="0" topLeftCell="A1">
      <selection activeCell="D27" sqref="D27"/>
    </sheetView>
  </sheetViews>
  <sheetFormatPr defaultColWidth="11.421875" defaultRowHeight="15"/>
  <cols>
    <col min="1" max="1" width="17.140625" style="2" bestFit="1" customWidth="1"/>
    <col min="2" max="2" width="12.00390625" style="2" customWidth="1"/>
    <col min="3" max="3" width="13.00390625" style="2" customWidth="1"/>
    <col min="4" max="6" width="11.421875" style="2" customWidth="1"/>
    <col min="7" max="7" width="13.57421875" style="2" customWidth="1"/>
    <col min="8" max="13" width="11.421875" style="2" customWidth="1"/>
    <col min="14" max="14" width="13.140625" style="2" bestFit="1" customWidth="1"/>
    <col min="15" max="16384" width="11.421875" style="2" customWidth="1"/>
  </cols>
  <sheetData>
    <row r="4" ht="15.75" thickBot="1"/>
    <row r="5" spans="2:8" ht="15.75" thickBot="1">
      <c r="B5" s="256" t="s">
        <v>1</v>
      </c>
      <c r="C5" s="257"/>
      <c r="D5" s="257"/>
      <c r="E5" s="257"/>
      <c r="F5" s="257"/>
      <c r="G5" s="257"/>
      <c r="H5" s="258"/>
    </row>
    <row r="6" spans="1:8" ht="15">
      <c r="A6" s="115" t="s">
        <v>35</v>
      </c>
      <c r="B6" s="262" t="s">
        <v>6</v>
      </c>
      <c r="C6" s="263"/>
      <c r="D6" s="271"/>
      <c r="E6" s="265" t="s">
        <v>15</v>
      </c>
      <c r="F6" s="266"/>
      <c r="G6" s="266"/>
      <c r="H6" s="267"/>
    </row>
    <row r="7" spans="2:8" ht="15.75" thickBot="1">
      <c r="B7" s="116" t="s">
        <v>7</v>
      </c>
      <c r="C7" s="117" t="s">
        <v>9</v>
      </c>
      <c r="D7" s="118" t="s">
        <v>8</v>
      </c>
      <c r="E7" s="119" t="s">
        <v>4</v>
      </c>
      <c r="F7" s="120" t="s">
        <v>5</v>
      </c>
      <c r="G7" s="120" t="s">
        <v>11</v>
      </c>
      <c r="H7" s="121" t="s">
        <v>10</v>
      </c>
    </row>
    <row r="8" spans="1:8" ht="15">
      <c r="A8" s="122" t="s">
        <v>19</v>
      </c>
      <c r="B8" s="88" t="s">
        <v>38</v>
      </c>
      <c r="C8" s="89" t="s">
        <v>39</v>
      </c>
      <c r="D8" s="90" t="s">
        <v>40</v>
      </c>
      <c r="E8" s="91" t="s">
        <v>41</v>
      </c>
      <c r="F8" s="92" t="s">
        <v>42</v>
      </c>
      <c r="G8" s="92" t="s">
        <v>43</v>
      </c>
      <c r="H8" s="93" t="s">
        <v>44</v>
      </c>
    </row>
    <row r="9" spans="1:8" ht="15">
      <c r="A9" s="122" t="s">
        <v>20</v>
      </c>
      <c r="B9" s="94" t="s">
        <v>45</v>
      </c>
      <c r="C9" s="95" t="s">
        <v>46</v>
      </c>
      <c r="D9" s="96" t="s">
        <v>47</v>
      </c>
      <c r="E9" s="97" t="s">
        <v>48</v>
      </c>
      <c r="F9" s="98" t="s">
        <v>49</v>
      </c>
      <c r="G9" s="98" t="s">
        <v>50</v>
      </c>
      <c r="H9" s="99" t="s">
        <v>51</v>
      </c>
    </row>
    <row r="10" spans="1:8" ht="15.75" thickBot="1">
      <c r="A10" s="122" t="s">
        <v>214</v>
      </c>
      <c r="B10" s="100" t="s">
        <v>52</v>
      </c>
      <c r="C10" s="101" t="s">
        <v>53</v>
      </c>
      <c r="D10" s="102" t="s">
        <v>54</v>
      </c>
      <c r="E10" s="103" t="s">
        <v>55</v>
      </c>
      <c r="F10" s="104" t="s">
        <v>56</v>
      </c>
      <c r="G10" s="104" t="s">
        <v>57</v>
      </c>
      <c r="H10" s="105" t="s">
        <v>58</v>
      </c>
    </row>
    <row r="11" ht="15.75" thickBot="1">
      <c r="A11" s="122"/>
    </row>
    <row r="12" spans="1:8" ht="15.75" thickBot="1">
      <c r="A12" s="122"/>
      <c r="B12" s="259" t="s">
        <v>0</v>
      </c>
      <c r="C12" s="260"/>
      <c r="D12" s="260"/>
      <c r="E12" s="260"/>
      <c r="F12" s="260"/>
      <c r="G12" s="260"/>
      <c r="H12" s="261"/>
    </row>
    <row r="13" spans="1:8" ht="15">
      <c r="A13" s="122"/>
      <c r="B13" s="262" t="s">
        <v>6</v>
      </c>
      <c r="C13" s="263"/>
      <c r="D13" s="264"/>
      <c r="E13" s="265" t="s">
        <v>15</v>
      </c>
      <c r="F13" s="266"/>
      <c r="G13" s="266"/>
      <c r="H13" s="267"/>
    </row>
    <row r="14" spans="1:8" ht="15.75" thickBot="1">
      <c r="A14" s="122"/>
      <c r="B14" s="116" t="s">
        <v>7</v>
      </c>
      <c r="C14" s="117" t="s">
        <v>12</v>
      </c>
      <c r="D14" s="123" t="s">
        <v>8</v>
      </c>
      <c r="E14" s="119" t="s">
        <v>4</v>
      </c>
      <c r="F14" s="120" t="s">
        <v>5</v>
      </c>
      <c r="G14" s="120" t="s">
        <v>13</v>
      </c>
      <c r="H14" s="121" t="s">
        <v>10</v>
      </c>
    </row>
    <row r="15" spans="1:8" ht="15">
      <c r="A15" s="122" t="s">
        <v>19</v>
      </c>
      <c r="B15" s="88" t="s">
        <v>59</v>
      </c>
      <c r="C15" s="89" t="s">
        <v>60</v>
      </c>
      <c r="D15" s="106" t="s">
        <v>61</v>
      </c>
      <c r="E15" s="91" t="s">
        <v>62</v>
      </c>
      <c r="F15" s="92" t="s">
        <v>63</v>
      </c>
      <c r="G15" s="92" t="s">
        <v>64</v>
      </c>
      <c r="H15" s="93" t="s">
        <v>65</v>
      </c>
    </row>
    <row r="16" spans="1:8" ht="15">
      <c r="A16" s="122" t="s">
        <v>20</v>
      </c>
      <c r="B16" s="94" t="s">
        <v>66</v>
      </c>
      <c r="C16" s="95" t="s">
        <v>67</v>
      </c>
      <c r="D16" s="107" t="s">
        <v>68</v>
      </c>
      <c r="E16" s="97" t="s">
        <v>69</v>
      </c>
      <c r="F16" s="98" t="s">
        <v>70</v>
      </c>
      <c r="G16" s="98" t="s">
        <v>71</v>
      </c>
      <c r="H16" s="99" t="s">
        <v>72</v>
      </c>
    </row>
    <row r="17" spans="1:8" ht="15.75" thickBot="1">
      <c r="A17" s="122" t="s">
        <v>214</v>
      </c>
      <c r="B17" s="100" t="s">
        <v>73</v>
      </c>
      <c r="C17" s="101" t="s">
        <v>74</v>
      </c>
      <c r="D17" s="108" t="s">
        <v>75</v>
      </c>
      <c r="E17" s="103" t="s">
        <v>76</v>
      </c>
      <c r="F17" s="104" t="s">
        <v>77</v>
      </c>
      <c r="G17" s="104" t="s">
        <v>78</v>
      </c>
      <c r="H17" s="105" t="s">
        <v>79</v>
      </c>
    </row>
    <row r="18" ht="15.75" thickBot="1">
      <c r="A18" s="122"/>
    </row>
    <row r="19" spans="2:6" ht="15.75" thickBot="1">
      <c r="B19" s="259" t="s">
        <v>2</v>
      </c>
      <c r="C19" s="260"/>
      <c r="D19" s="260"/>
      <c r="E19" s="260"/>
      <c r="F19" s="261"/>
    </row>
    <row r="20" spans="2:6" ht="15">
      <c r="B20" s="268" t="s">
        <v>6</v>
      </c>
      <c r="C20" s="269"/>
      <c r="D20" s="270"/>
      <c r="E20" s="265" t="s">
        <v>15</v>
      </c>
      <c r="F20" s="267"/>
    </row>
    <row r="21" spans="1:6" ht="15.75" thickBot="1">
      <c r="A21" s="122" t="s">
        <v>34</v>
      </c>
      <c r="B21" s="124" t="s">
        <v>7</v>
      </c>
      <c r="C21" s="125" t="s">
        <v>12</v>
      </c>
      <c r="D21" s="126" t="s">
        <v>8</v>
      </c>
      <c r="E21" s="119" t="s">
        <v>4</v>
      </c>
      <c r="F21" s="121" t="s">
        <v>14</v>
      </c>
    </row>
    <row r="22" spans="1:6" ht="15.75" thickBot="1">
      <c r="A22" s="122" t="s">
        <v>33</v>
      </c>
      <c r="B22" s="109" t="s">
        <v>80</v>
      </c>
      <c r="C22" s="110" t="s">
        <v>81</v>
      </c>
      <c r="D22" s="111" t="s">
        <v>82</v>
      </c>
      <c r="E22" s="112" t="s">
        <v>83</v>
      </c>
      <c r="F22" s="113" t="s">
        <v>84</v>
      </c>
    </row>
    <row r="23" spans="9:23" ht="15.75" thickBot="1"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</row>
    <row r="24" spans="2:23" ht="15.75" thickBot="1">
      <c r="B24" s="256" t="s">
        <v>16</v>
      </c>
      <c r="C24" s="257"/>
      <c r="D24" s="257"/>
      <c r="E24" s="257"/>
      <c r="F24" s="258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</row>
    <row r="25" spans="2:23" ht="15">
      <c r="B25" s="274" t="s">
        <v>6</v>
      </c>
      <c r="C25" s="275"/>
      <c r="D25" s="276"/>
      <c r="E25" s="272" t="s">
        <v>15</v>
      </c>
      <c r="F25" s="273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</row>
    <row r="26" spans="1:6" ht="15.75" thickBot="1">
      <c r="A26" s="122" t="s">
        <v>34</v>
      </c>
      <c r="B26" s="124" t="s">
        <v>7</v>
      </c>
      <c r="C26" s="125" t="s">
        <v>12</v>
      </c>
      <c r="D26" s="126" t="s">
        <v>8</v>
      </c>
      <c r="E26" s="119" t="s">
        <v>4</v>
      </c>
      <c r="F26" s="121" t="s">
        <v>14</v>
      </c>
    </row>
    <row r="27" spans="1:6" ht="15.75" thickBot="1">
      <c r="A27" s="122" t="s">
        <v>33</v>
      </c>
      <c r="B27" s="109" t="s">
        <v>85</v>
      </c>
      <c r="C27" s="110" t="s">
        <v>86</v>
      </c>
      <c r="D27" s="111" t="s">
        <v>87</v>
      </c>
      <c r="E27" s="112" t="s">
        <v>88</v>
      </c>
      <c r="F27" s="113" t="s">
        <v>89</v>
      </c>
    </row>
    <row r="28" ht="15.75" thickBot="1"/>
    <row r="29" spans="2:6" ht="15.75" thickBot="1">
      <c r="B29" s="256" t="s">
        <v>17</v>
      </c>
      <c r="C29" s="257"/>
      <c r="D29" s="257"/>
      <c r="E29" s="257"/>
      <c r="F29" s="258"/>
    </row>
    <row r="30" spans="2:6" ht="15">
      <c r="B30" s="268" t="s">
        <v>6</v>
      </c>
      <c r="C30" s="269"/>
      <c r="D30" s="270"/>
      <c r="E30" s="272" t="s">
        <v>15</v>
      </c>
      <c r="F30" s="273"/>
    </row>
    <row r="31" spans="1:6" ht="15.75" thickBot="1">
      <c r="A31" s="122" t="s">
        <v>34</v>
      </c>
      <c r="B31" s="124" t="s">
        <v>7</v>
      </c>
      <c r="C31" s="125" t="s">
        <v>18</v>
      </c>
      <c r="D31" s="126" t="s">
        <v>8</v>
      </c>
      <c r="E31" s="119" t="s">
        <v>4</v>
      </c>
      <c r="F31" s="121" t="s">
        <v>14</v>
      </c>
    </row>
    <row r="32" spans="1:6" ht="15.75" thickBot="1">
      <c r="A32" s="122" t="s">
        <v>33</v>
      </c>
      <c r="B32" s="109" t="s">
        <v>90</v>
      </c>
      <c r="C32" s="110" t="s">
        <v>91</v>
      </c>
      <c r="D32" s="110" t="s">
        <v>92</v>
      </c>
      <c r="E32" s="114" t="s">
        <v>93</v>
      </c>
      <c r="F32" s="113" t="s">
        <v>94</v>
      </c>
    </row>
  </sheetData>
  <sheetProtection password="C7DA" sheet="1" objects="1" scenarios="1" selectLockedCells="1"/>
  <mergeCells count="15">
    <mergeCell ref="B24:F24"/>
    <mergeCell ref="B6:D6"/>
    <mergeCell ref="B30:D30"/>
    <mergeCell ref="B29:F29"/>
    <mergeCell ref="E30:F30"/>
    <mergeCell ref="B25:D25"/>
    <mergeCell ref="E25:F25"/>
    <mergeCell ref="B5:H5"/>
    <mergeCell ref="B12:H12"/>
    <mergeCell ref="B13:D13"/>
    <mergeCell ref="E6:H6"/>
    <mergeCell ref="E13:H13"/>
    <mergeCell ref="E20:F20"/>
    <mergeCell ref="B19:F19"/>
    <mergeCell ref="B20:D20"/>
  </mergeCells>
  <hyperlinks>
    <hyperlink ref="B8" location="BS!Jugend1" display="J1"/>
    <hyperlink ref="B9" location="Jugend8" display="J8"/>
    <hyperlink ref="B10" location="Jugend15" display="J15"/>
    <hyperlink ref="C8" location="BS!_Jugend2" display="J2"/>
    <hyperlink ref="C9" location="Jugend9" display="J9"/>
    <hyperlink ref="C10" location="Jugend16" display="J16"/>
    <hyperlink ref="D8" location="Jugend3" display="J3"/>
    <hyperlink ref="D9" location="Jugend10" display="J10"/>
    <hyperlink ref="D10" location="Jugend17" display="J17"/>
    <hyperlink ref="E8" location="Jugend4" display="J4"/>
    <hyperlink ref="E9" location="Jugend11" display="J11"/>
    <hyperlink ref="E10" location="Jugend18" display="J18"/>
    <hyperlink ref="F8" location="Jugend5" display="J5"/>
    <hyperlink ref="F9" location="Jugend12" display="J12"/>
    <hyperlink ref="F10" location="Jugend19" display="J19"/>
    <hyperlink ref="G8" location="Jugend6" display="J6"/>
    <hyperlink ref="G9" location="Jugend13" display="J13"/>
    <hyperlink ref="G10" location="Jugend20" display="J20"/>
    <hyperlink ref="H8" location="Jugend7" display="J7"/>
    <hyperlink ref="H9" location="Jugend14" display="J14"/>
    <hyperlink ref="H10" location="Jugend21" display="J21"/>
    <hyperlink ref="B15" location="Jugend22" display="J22"/>
    <hyperlink ref="B16" location="Jugend29" display="J29"/>
    <hyperlink ref="B17" location="Jugend36" display="J36"/>
    <hyperlink ref="C15" location="Jugend23" display="J23"/>
    <hyperlink ref="C16" location="Jugend30" display="J30"/>
    <hyperlink ref="C17" location="Jugend37" display="J37"/>
    <hyperlink ref="D15" location="Jugend24" display="J24"/>
    <hyperlink ref="D16" location="Jugend31" display="J31"/>
    <hyperlink ref="D17" location="Jugend38" display="J38"/>
    <hyperlink ref="E15" location="Jugend25" display="J25"/>
    <hyperlink ref="E16" location="Jugend32" display="J32"/>
    <hyperlink ref="E17" location="Jugend39" display="J39"/>
    <hyperlink ref="F15" location="Jugend26" display="J26"/>
    <hyperlink ref="F16" location="Jugend33" display="J33"/>
    <hyperlink ref="F17" location="Jugend40" display="J40"/>
    <hyperlink ref="G15" location="Jugend27" display="J27"/>
    <hyperlink ref="G16" location="Jugend34" display="J34"/>
    <hyperlink ref="G17" location="Jugend41" display="J41"/>
    <hyperlink ref="H15" location="Jugend28" display="J28"/>
    <hyperlink ref="H16" location="Jugend35" display="J35"/>
    <hyperlink ref="H17" location="Jugend42" display="J42"/>
    <hyperlink ref="B22" location="Jugend43" display="J43"/>
    <hyperlink ref="C22" location="Jugend44" display="J44"/>
    <hyperlink ref="D22" location="Jugend45" display="J45"/>
    <hyperlink ref="E22" location="Jugend46" display="J46"/>
    <hyperlink ref="F22" location="Jugend47" display="J47"/>
    <hyperlink ref="B27" location="Jugend48" display="J48"/>
    <hyperlink ref="C27" location="Jugend49" display="J49"/>
    <hyperlink ref="D27" location="Jugend50" display="J50"/>
    <hyperlink ref="E27" location="Jugend51" display="J51"/>
    <hyperlink ref="F27" location="Jugend52" display="J52"/>
    <hyperlink ref="B32" location="Jugend53" display="J53"/>
    <hyperlink ref="C32" location="Jugend54" display="J54"/>
    <hyperlink ref="D32" location="Jugend55" display="J55"/>
    <hyperlink ref="E32" location="Jugend56" display="J56"/>
    <hyperlink ref="F32" location="Jugend57" display="J57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4:P33"/>
  <sheetViews>
    <sheetView zoomScalePageLayoutView="0" workbookViewId="0" topLeftCell="A1">
      <selection activeCell="B22" sqref="B22"/>
    </sheetView>
  </sheetViews>
  <sheetFormatPr defaultColWidth="11.421875" defaultRowHeight="15"/>
  <cols>
    <col min="1" max="1" width="22.421875" style="2" bestFit="1" customWidth="1"/>
    <col min="2" max="2" width="9.140625" style="2" bestFit="1" customWidth="1"/>
    <col min="3" max="3" width="10.8515625" style="2" bestFit="1" customWidth="1"/>
    <col min="4" max="4" width="9.7109375" style="2" bestFit="1" customWidth="1"/>
    <col min="5" max="6" width="11.421875" style="2" customWidth="1"/>
    <col min="7" max="16384" width="11.421875" style="2" customWidth="1"/>
  </cols>
  <sheetData>
    <row r="3" ht="15.75" thickBot="1"/>
    <row r="4" spans="1:4" ht="15">
      <c r="A4" s="148" t="s">
        <v>26</v>
      </c>
      <c r="B4" s="265" t="s">
        <v>1</v>
      </c>
      <c r="C4" s="266"/>
      <c r="D4" s="267"/>
    </row>
    <row r="5" spans="2:4" ht="15.75" thickBot="1">
      <c r="B5" s="192" t="s">
        <v>7</v>
      </c>
      <c r="C5" s="193" t="s">
        <v>12</v>
      </c>
      <c r="D5" s="194" t="s">
        <v>8</v>
      </c>
    </row>
    <row r="6" spans="1:16" ht="15">
      <c r="A6" s="2" t="s">
        <v>22</v>
      </c>
      <c r="B6" s="195" t="s">
        <v>95</v>
      </c>
      <c r="C6" s="196" t="s">
        <v>96</v>
      </c>
      <c r="D6" s="197" t="s">
        <v>97</v>
      </c>
      <c r="K6" s="127"/>
      <c r="L6" s="127"/>
      <c r="M6" s="127"/>
      <c r="N6" s="127"/>
      <c r="O6" s="127"/>
      <c r="P6" s="127"/>
    </row>
    <row r="7" spans="1:16" ht="15">
      <c r="A7" s="2" t="s">
        <v>21</v>
      </c>
      <c r="B7" s="133" t="s">
        <v>98</v>
      </c>
      <c r="C7" s="134" t="s">
        <v>99</v>
      </c>
      <c r="D7" s="135" t="s">
        <v>100</v>
      </c>
      <c r="K7" s="127"/>
      <c r="L7" s="127"/>
      <c r="M7" s="127"/>
      <c r="N7" s="127"/>
      <c r="O7" s="127"/>
      <c r="P7" s="127"/>
    </row>
    <row r="8" spans="1:16" ht="15">
      <c r="A8" s="2" t="s">
        <v>23</v>
      </c>
      <c r="B8" s="133" t="s">
        <v>101</v>
      </c>
      <c r="C8" s="134" t="s">
        <v>102</v>
      </c>
      <c r="D8" s="135" t="s">
        <v>103</v>
      </c>
      <c r="H8" s="127"/>
      <c r="I8" s="127"/>
      <c r="J8" s="127"/>
      <c r="K8" s="127"/>
      <c r="L8" s="127"/>
      <c r="M8" s="127"/>
      <c r="N8" s="127"/>
      <c r="O8" s="127"/>
      <c r="P8" s="127"/>
    </row>
    <row r="9" spans="1:4" ht="15">
      <c r="A9" s="21" t="s">
        <v>235</v>
      </c>
      <c r="B9" s="133" t="s">
        <v>104</v>
      </c>
      <c r="C9" s="134" t="s">
        <v>105</v>
      </c>
      <c r="D9" s="135" t="s">
        <v>106</v>
      </c>
    </row>
    <row r="10" spans="1:4" ht="15.75" thickBot="1">
      <c r="A10" s="191" t="s">
        <v>24</v>
      </c>
      <c r="B10" s="136" t="s">
        <v>291</v>
      </c>
      <c r="C10" s="137" t="s">
        <v>292</v>
      </c>
      <c r="D10" s="138" t="s">
        <v>293</v>
      </c>
    </row>
    <row r="11" ht="15.75" thickBot="1"/>
    <row r="12" spans="2:4" ht="15">
      <c r="B12" s="265" t="s">
        <v>0</v>
      </c>
      <c r="C12" s="266"/>
      <c r="D12" s="267"/>
    </row>
    <row r="13" spans="2:4" ht="15.75" thickBot="1">
      <c r="B13" s="192" t="s">
        <v>7</v>
      </c>
      <c r="C13" s="193" t="s">
        <v>12</v>
      </c>
      <c r="D13" s="194" t="s">
        <v>8</v>
      </c>
    </row>
    <row r="14" spans="1:4" ht="15">
      <c r="A14" s="2" t="s">
        <v>22</v>
      </c>
      <c r="B14" s="195" t="s">
        <v>107</v>
      </c>
      <c r="C14" s="196" t="s">
        <v>108</v>
      </c>
      <c r="D14" s="197" t="s">
        <v>109</v>
      </c>
    </row>
    <row r="15" spans="1:12" ht="15">
      <c r="A15" s="2" t="s">
        <v>21</v>
      </c>
      <c r="B15" s="133" t="s">
        <v>110</v>
      </c>
      <c r="C15" s="134" t="s">
        <v>111</v>
      </c>
      <c r="D15" s="135" t="s">
        <v>112</v>
      </c>
      <c r="J15" s="21"/>
      <c r="K15" s="21"/>
      <c r="L15" s="21"/>
    </row>
    <row r="16" spans="1:4" ht="15">
      <c r="A16" s="2" t="s">
        <v>23</v>
      </c>
      <c r="B16" s="133" t="s">
        <v>113</v>
      </c>
      <c r="C16" s="134" t="s">
        <v>114</v>
      </c>
      <c r="D16" s="135" t="s">
        <v>115</v>
      </c>
    </row>
    <row r="17" spans="1:4" ht="15">
      <c r="A17" s="21" t="s">
        <v>235</v>
      </c>
      <c r="B17" s="133" t="s">
        <v>116</v>
      </c>
      <c r="C17" s="134" t="s">
        <v>117</v>
      </c>
      <c r="D17" s="135" t="s">
        <v>118</v>
      </c>
    </row>
    <row r="18" spans="1:4" ht="15.75" thickBot="1">
      <c r="A18" s="21"/>
      <c r="B18" s="136" t="s">
        <v>294</v>
      </c>
      <c r="C18" s="137" t="s">
        <v>295</v>
      </c>
      <c r="D18" s="138" t="s">
        <v>296</v>
      </c>
    </row>
    <row r="19" ht="15.75" thickBot="1"/>
    <row r="20" spans="2:4" ht="15">
      <c r="B20" s="265" t="s">
        <v>2</v>
      </c>
      <c r="C20" s="266"/>
      <c r="D20" s="267"/>
    </row>
    <row r="21" spans="2:4" ht="15.75" thickBot="1">
      <c r="B21" s="149" t="s">
        <v>7</v>
      </c>
      <c r="C21" s="150" t="s">
        <v>12</v>
      </c>
      <c r="D21" s="151" t="s">
        <v>8</v>
      </c>
    </row>
    <row r="22" spans="1:4" ht="15">
      <c r="A22" s="2" t="s">
        <v>27</v>
      </c>
      <c r="B22" s="130" t="s">
        <v>119</v>
      </c>
      <c r="C22" s="131" t="s">
        <v>120</v>
      </c>
      <c r="D22" s="132" t="s">
        <v>121</v>
      </c>
    </row>
    <row r="23" spans="1:4" ht="15.75" thickBot="1">
      <c r="A23" s="2" t="s">
        <v>28</v>
      </c>
      <c r="B23" s="136" t="s">
        <v>122</v>
      </c>
      <c r="C23" s="137" t="s">
        <v>123</v>
      </c>
      <c r="D23" s="138" t="s">
        <v>124</v>
      </c>
    </row>
    <row r="24" spans="1:4" ht="15.75" thickBot="1">
      <c r="A24" s="6"/>
      <c r="B24" s="6"/>
      <c r="C24" s="6"/>
      <c r="D24" s="6"/>
    </row>
    <row r="25" spans="2:4" ht="15">
      <c r="B25" s="265" t="s">
        <v>16</v>
      </c>
      <c r="C25" s="266"/>
      <c r="D25" s="267"/>
    </row>
    <row r="26" spans="2:4" ht="15.75" thickBot="1">
      <c r="B26" s="149" t="s">
        <v>7</v>
      </c>
      <c r="C26" s="150" t="s">
        <v>12</v>
      </c>
      <c r="D26" s="151" t="s">
        <v>8</v>
      </c>
    </row>
    <row r="27" spans="1:4" ht="15">
      <c r="A27" s="2" t="s">
        <v>27</v>
      </c>
      <c r="B27" s="139" t="s">
        <v>125</v>
      </c>
      <c r="C27" s="140" t="s">
        <v>126</v>
      </c>
      <c r="D27" s="141" t="s">
        <v>127</v>
      </c>
    </row>
    <row r="28" spans="1:4" ht="15.75" thickBot="1">
      <c r="A28" s="2" t="s">
        <v>28</v>
      </c>
      <c r="B28" s="142" t="s">
        <v>128</v>
      </c>
      <c r="C28" s="143" t="s">
        <v>129</v>
      </c>
      <c r="D28" s="144" t="s">
        <v>130</v>
      </c>
    </row>
    <row r="29" ht="15.75" thickBot="1"/>
    <row r="30" spans="2:4" ht="15">
      <c r="B30" s="265" t="s">
        <v>17</v>
      </c>
      <c r="C30" s="266"/>
      <c r="D30" s="267"/>
    </row>
    <row r="31" spans="2:4" ht="15.75" thickBot="1">
      <c r="B31" s="149" t="s">
        <v>7</v>
      </c>
      <c r="C31" s="150" t="s">
        <v>18</v>
      </c>
      <c r="D31" s="151" t="s">
        <v>8</v>
      </c>
    </row>
    <row r="32" spans="1:4" ht="15">
      <c r="A32" s="2" t="s">
        <v>27</v>
      </c>
      <c r="B32" s="145" t="s">
        <v>131</v>
      </c>
      <c r="C32" s="146" t="s">
        <v>132</v>
      </c>
      <c r="D32" s="147" t="s">
        <v>133</v>
      </c>
    </row>
    <row r="33" spans="1:4" ht="15.75" thickBot="1">
      <c r="A33" s="2" t="s">
        <v>28</v>
      </c>
      <c r="B33" s="142" t="s">
        <v>134</v>
      </c>
      <c r="C33" s="143" t="s">
        <v>135</v>
      </c>
      <c r="D33" s="144" t="s">
        <v>136</v>
      </c>
    </row>
  </sheetData>
  <sheetProtection selectLockedCells="1"/>
  <mergeCells count="5">
    <mergeCell ref="B4:D4"/>
    <mergeCell ref="B12:D12"/>
    <mergeCell ref="B20:D20"/>
    <mergeCell ref="B25:D25"/>
    <mergeCell ref="B30:D30"/>
  </mergeCells>
  <hyperlinks>
    <hyperlink ref="B6" location="Breiten1" display="B1"/>
    <hyperlink ref="B7" location="Breiten4" display="B4"/>
    <hyperlink ref="B8" location="Breiten7" display="B7"/>
    <hyperlink ref="B9" location="Breiten10" display="B10"/>
    <hyperlink ref="C6" location="Breiten2" display="B2"/>
    <hyperlink ref="C7" location="Breiten5" display="B5"/>
    <hyperlink ref="C8" location="Breiten8" display="B8"/>
    <hyperlink ref="C9" location="Breiten11" display="B11"/>
    <hyperlink ref="D6" location="Breiten3" display="B3"/>
    <hyperlink ref="D7" location="Breiten6" display="B6"/>
    <hyperlink ref="D8" location="Breiten9" display="B9"/>
    <hyperlink ref="D9" location="Breiten12" display="B12"/>
    <hyperlink ref="B14" location="Breiten13" display="B13"/>
    <hyperlink ref="B15" location="Breiten16" display="B16"/>
    <hyperlink ref="B16" location="Breiten19" display="B19"/>
    <hyperlink ref="B17" location="Breiten22" display="B22"/>
    <hyperlink ref="C14" location="Breiten14" display="B14"/>
    <hyperlink ref="C15" location="Breiten17" display="B17"/>
    <hyperlink ref="C16" location="Breiten20" display="B20"/>
    <hyperlink ref="C17" location="Breiten23" display="B23"/>
    <hyperlink ref="D14" location="Breiten15" display="B15"/>
    <hyperlink ref="D15" location="Breiten18" display="B18"/>
    <hyperlink ref="D16" location="Breiten21" display="B21"/>
    <hyperlink ref="D17" location="Breiten24" display="B24"/>
    <hyperlink ref="B22" location="Breiten25" display="B25"/>
    <hyperlink ref="B23" location="Breiten28" display="B28"/>
    <hyperlink ref="C22" location="Breiten26" display="B26"/>
    <hyperlink ref="C23" location="Breiten29" display="B29"/>
    <hyperlink ref="D22" location="Breiten27" display="B27"/>
    <hyperlink ref="D23" location="Breiten30" display="B30"/>
    <hyperlink ref="B27" location="Breiten31" display="B31"/>
    <hyperlink ref="B28" location="Breiten34" display="B34"/>
    <hyperlink ref="C27" location="Breiten32" display="B32"/>
    <hyperlink ref="C28" location="Breiten35" display="B35"/>
    <hyperlink ref="D27" location="Breiten33" display="B33"/>
    <hyperlink ref="D28" location="Breiten36" display="B36"/>
    <hyperlink ref="B32" location="Breiten37" display="B37"/>
    <hyperlink ref="B33" location="Breiten40" display="B40"/>
    <hyperlink ref="C32" location="Breiten38" display="B38"/>
    <hyperlink ref="C33" location="Breiten41" display="B41"/>
    <hyperlink ref="D32" location="Breiten39" display="B39"/>
    <hyperlink ref="D33" location="Breiten42" display="B42"/>
    <hyperlink ref="B10" location="Breiten12a" display="B12a"/>
    <hyperlink ref="C10" location="Breiten12b" display="B12b"/>
    <hyperlink ref="D10" location="Breiten12c" display="B12c"/>
    <hyperlink ref="B18" location="Breiten24a" display="B24a"/>
    <hyperlink ref="C18" location="Breiten24b" display="B24b"/>
    <hyperlink ref="D18" location="Breiten24c" display="B24c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4:AA33"/>
  <sheetViews>
    <sheetView zoomScalePageLayoutView="70" workbookViewId="0" topLeftCell="A1">
      <selection activeCell="E22" sqref="E22"/>
    </sheetView>
  </sheetViews>
  <sheetFormatPr defaultColWidth="11.421875" defaultRowHeight="15"/>
  <cols>
    <col min="1" max="1" width="22.421875" style="2" bestFit="1" customWidth="1"/>
    <col min="2" max="2" width="11.421875" style="2" customWidth="1"/>
    <col min="3" max="3" width="8.8515625" style="2" bestFit="1" customWidth="1"/>
    <col min="4" max="4" width="13.57421875" style="2" customWidth="1"/>
    <col min="5" max="6" width="11.421875" style="2" customWidth="1"/>
    <col min="7" max="7" width="13.421875" style="2" bestFit="1" customWidth="1"/>
    <col min="8" max="8" width="12.7109375" style="2" bestFit="1" customWidth="1"/>
    <col min="9" max="11" width="11.421875" style="2" customWidth="1"/>
    <col min="12" max="12" width="13.140625" style="2" bestFit="1" customWidth="1"/>
    <col min="13" max="20" width="11.421875" style="2" customWidth="1"/>
    <col min="21" max="21" width="5.8515625" style="2" customWidth="1"/>
    <col min="22" max="25" width="11.421875" style="2" customWidth="1"/>
    <col min="26" max="26" width="2.00390625" style="2" customWidth="1"/>
    <col min="27" max="16384" width="11.421875" style="2" customWidth="1"/>
  </cols>
  <sheetData>
    <row r="3" ht="15.75" thickBot="1"/>
    <row r="4" spans="2:5" ht="15">
      <c r="B4" s="262" t="s">
        <v>1</v>
      </c>
      <c r="C4" s="263"/>
      <c r="D4" s="263"/>
      <c r="E4" s="264"/>
    </row>
    <row r="5" spans="1:5" ht="15.75" thickBot="1">
      <c r="A5" s="148" t="s">
        <v>26</v>
      </c>
      <c r="B5" s="169" t="s">
        <v>4</v>
      </c>
      <c r="C5" s="128" t="s">
        <v>5</v>
      </c>
      <c r="D5" s="128" t="s">
        <v>11</v>
      </c>
      <c r="E5" s="129" t="s">
        <v>10</v>
      </c>
    </row>
    <row r="6" spans="1:27" ht="15">
      <c r="A6" s="2" t="s">
        <v>22</v>
      </c>
      <c r="B6" s="139" t="s">
        <v>137</v>
      </c>
      <c r="C6" s="140" t="s">
        <v>138</v>
      </c>
      <c r="D6" s="140" t="s">
        <v>139</v>
      </c>
      <c r="E6" s="141" t="s">
        <v>140</v>
      </c>
      <c r="T6" s="127"/>
      <c r="U6" s="127"/>
      <c r="V6" s="127"/>
      <c r="W6" s="127"/>
      <c r="X6" s="127"/>
      <c r="Y6" s="127"/>
      <c r="Z6" s="127"/>
      <c r="AA6" s="127"/>
    </row>
    <row r="7" spans="1:27" ht="15">
      <c r="A7" s="2" t="s">
        <v>236</v>
      </c>
      <c r="B7" s="152" t="s">
        <v>141</v>
      </c>
      <c r="C7" s="153" t="s">
        <v>142</v>
      </c>
      <c r="D7" s="153" t="s">
        <v>143</v>
      </c>
      <c r="E7" s="154" t="s">
        <v>144</v>
      </c>
      <c r="T7" s="127"/>
      <c r="U7" s="127"/>
      <c r="V7" s="127"/>
      <c r="W7" s="127"/>
      <c r="X7" s="127"/>
      <c r="Y7" s="127"/>
      <c r="Z7" s="127"/>
      <c r="AA7" s="127"/>
    </row>
    <row r="8" spans="1:27" ht="15">
      <c r="A8" s="2" t="s">
        <v>23</v>
      </c>
      <c r="B8" s="152" t="s">
        <v>145</v>
      </c>
      <c r="C8" s="153" t="s">
        <v>146</v>
      </c>
      <c r="D8" s="153" t="s">
        <v>147</v>
      </c>
      <c r="E8" s="154" t="s">
        <v>148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</row>
    <row r="9" spans="1:27" ht="15">
      <c r="A9" s="21" t="s">
        <v>235</v>
      </c>
      <c r="B9" s="152" t="s">
        <v>149</v>
      </c>
      <c r="C9" s="153" t="s">
        <v>150</v>
      </c>
      <c r="D9" s="153" t="s">
        <v>151</v>
      </c>
      <c r="E9" s="154" t="s">
        <v>152</v>
      </c>
      <c r="T9" s="127"/>
      <c r="U9" s="127"/>
      <c r="V9" s="127"/>
      <c r="W9" s="127"/>
      <c r="X9" s="127"/>
      <c r="Y9" s="127"/>
      <c r="Z9" s="127"/>
      <c r="AA9" s="127"/>
    </row>
    <row r="10" spans="1:27" ht="15.75" thickBot="1">
      <c r="A10" s="2" t="s">
        <v>24</v>
      </c>
      <c r="B10" s="142" t="s">
        <v>153</v>
      </c>
      <c r="C10" s="143" t="s">
        <v>154</v>
      </c>
      <c r="D10" s="143" t="s">
        <v>155</v>
      </c>
      <c r="E10" s="144" t="s">
        <v>156</v>
      </c>
      <c r="T10" s="127"/>
      <c r="U10" s="127"/>
      <c r="V10" s="127"/>
      <c r="W10" s="127"/>
      <c r="X10" s="127"/>
      <c r="Y10" s="127"/>
      <c r="Z10" s="127"/>
      <c r="AA10" s="127"/>
    </row>
    <row r="11" ht="15.75" thickBot="1"/>
    <row r="12" spans="1:5" ht="15">
      <c r="A12" s="148"/>
      <c r="B12" s="262" t="s">
        <v>0</v>
      </c>
      <c r="C12" s="263"/>
      <c r="D12" s="263"/>
      <c r="E12" s="264"/>
    </row>
    <row r="13" spans="2:5" ht="15.75" thickBot="1">
      <c r="B13" s="169" t="s">
        <v>4</v>
      </c>
      <c r="C13" s="128" t="s">
        <v>5</v>
      </c>
      <c r="D13" s="128" t="s">
        <v>11</v>
      </c>
      <c r="E13" s="129" t="s">
        <v>10</v>
      </c>
    </row>
    <row r="14" spans="1:5" ht="15">
      <c r="A14" s="2" t="s">
        <v>22</v>
      </c>
      <c r="B14" s="139" t="s">
        <v>157</v>
      </c>
      <c r="C14" s="140" t="s">
        <v>158</v>
      </c>
      <c r="D14" s="140" t="s">
        <v>159</v>
      </c>
      <c r="E14" s="141" t="s">
        <v>160</v>
      </c>
    </row>
    <row r="15" spans="1:13" ht="15">
      <c r="A15" s="2" t="s">
        <v>236</v>
      </c>
      <c r="B15" s="152" t="s">
        <v>161</v>
      </c>
      <c r="C15" s="153" t="s">
        <v>162</v>
      </c>
      <c r="D15" s="153" t="s">
        <v>163</v>
      </c>
      <c r="E15" s="154" t="s">
        <v>164</v>
      </c>
      <c r="M15" s="2" t="s">
        <v>36</v>
      </c>
    </row>
    <row r="16" spans="1:5" ht="15">
      <c r="A16" s="2" t="s">
        <v>23</v>
      </c>
      <c r="B16" s="152" t="s">
        <v>165</v>
      </c>
      <c r="C16" s="153" t="s">
        <v>166</v>
      </c>
      <c r="D16" s="153" t="s">
        <v>167</v>
      </c>
      <c r="E16" s="154" t="s">
        <v>168</v>
      </c>
    </row>
    <row r="17" spans="1:5" ht="15.75" thickBot="1">
      <c r="A17" s="21" t="s">
        <v>235</v>
      </c>
      <c r="B17" s="142" t="s">
        <v>169</v>
      </c>
      <c r="C17" s="143" t="s">
        <v>170</v>
      </c>
      <c r="D17" s="143" t="s">
        <v>171</v>
      </c>
      <c r="E17" s="144" t="s">
        <v>172</v>
      </c>
    </row>
    <row r="18" ht="15.75" thickBot="1"/>
    <row r="19" spans="2:5" ht="15">
      <c r="B19" s="262" t="s">
        <v>25</v>
      </c>
      <c r="C19" s="263"/>
      <c r="D19" s="263"/>
      <c r="E19" s="264"/>
    </row>
    <row r="20" spans="2:5" ht="15.75" thickBot="1">
      <c r="B20" s="169" t="s">
        <v>4</v>
      </c>
      <c r="C20" s="128" t="s">
        <v>5</v>
      </c>
      <c r="D20" s="128" t="s">
        <v>13</v>
      </c>
      <c r="E20" s="129" t="s">
        <v>10</v>
      </c>
    </row>
    <row r="21" spans="1:5" ht="15">
      <c r="A21" s="2" t="s">
        <v>22</v>
      </c>
      <c r="B21" s="139" t="s">
        <v>173</v>
      </c>
      <c r="C21" s="140" t="s">
        <v>174</v>
      </c>
      <c r="D21" s="140" t="s">
        <v>175</v>
      </c>
      <c r="E21" s="141" t="s">
        <v>176</v>
      </c>
    </row>
    <row r="22" spans="1:5" ht="15">
      <c r="A22" s="2" t="s">
        <v>236</v>
      </c>
      <c r="B22" s="152" t="s">
        <v>177</v>
      </c>
      <c r="C22" s="153" t="s">
        <v>178</v>
      </c>
      <c r="D22" s="153" t="s">
        <v>179</v>
      </c>
      <c r="E22" s="154" t="s">
        <v>180</v>
      </c>
    </row>
    <row r="23" spans="1:5" ht="15">
      <c r="A23" s="2" t="s">
        <v>23</v>
      </c>
      <c r="B23" s="152" t="s">
        <v>181</v>
      </c>
      <c r="C23" s="153" t="s">
        <v>182</v>
      </c>
      <c r="D23" s="153" t="s">
        <v>183</v>
      </c>
      <c r="E23" s="154" t="s">
        <v>184</v>
      </c>
    </row>
    <row r="24" spans="1:5" ht="15.75" thickBot="1">
      <c r="A24" s="21" t="s">
        <v>235</v>
      </c>
      <c r="B24" s="142" t="s">
        <v>185</v>
      </c>
      <c r="C24" s="143" t="s">
        <v>186</v>
      </c>
      <c r="D24" s="143" t="s">
        <v>187</v>
      </c>
      <c r="E24" s="144" t="s">
        <v>188</v>
      </c>
    </row>
    <row r="25" ht="15.75" thickBot="1"/>
    <row r="26" spans="2:7" ht="15">
      <c r="B26" s="262" t="s">
        <v>2</v>
      </c>
      <c r="C26" s="264"/>
      <c r="D26" s="285" t="s">
        <v>16</v>
      </c>
      <c r="E26" s="286"/>
      <c r="F26" s="262" t="s">
        <v>17</v>
      </c>
      <c r="G26" s="264"/>
    </row>
    <row r="27" spans="2:7" ht="15.75" thickBot="1">
      <c r="B27" s="170" t="s">
        <v>4</v>
      </c>
      <c r="C27" s="171" t="s">
        <v>14</v>
      </c>
      <c r="D27" s="172" t="s">
        <v>4</v>
      </c>
      <c r="E27" s="173" t="s">
        <v>14</v>
      </c>
      <c r="F27" s="174" t="s">
        <v>4</v>
      </c>
      <c r="G27" s="175" t="s">
        <v>14</v>
      </c>
    </row>
    <row r="28" spans="1:7" ht="15">
      <c r="A28" s="2" t="s">
        <v>27</v>
      </c>
      <c r="B28" s="155" t="s">
        <v>189</v>
      </c>
      <c r="C28" s="156" t="s">
        <v>190</v>
      </c>
      <c r="D28" s="157" t="s">
        <v>191</v>
      </c>
      <c r="E28" s="158" t="s">
        <v>192</v>
      </c>
      <c r="F28" s="159" t="s">
        <v>193</v>
      </c>
      <c r="G28" s="160" t="s">
        <v>194</v>
      </c>
    </row>
    <row r="29" spans="1:8" ht="15.75" thickBot="1">
      <c r="A29" s="2" t="s">
        <v>28</v>
      </c>
      <c r="B29" s="161" t="s">
        <v>195</v>
      </c>
      <c r="C29" s="162" t="s">
        <v>196</v>
      </c>
      <c r="D29" s="163" t="s">
        <v>197</v>
      </c>
      <c r="E29" s="164" t="s">
        <v>198</v>
      </c>
      <c r="F29" s="165" t="s">
        <v>199</v>
      </c>
      <c r="G29" s="166" t="s">
        <v>200</v>
      </c>
      <c r="H29" s="127"/>
    </row>
    <row r="30" ht="15.75" thickBot="1"/>
    <row r="31" spans="2:8" ht="15.75" thickBot="1">
      <c r="B31" s="287" t="s">
        <v>32</v>
      </c>
      <c r="C31" s="288"/>
      <c r="D31" s="288"/>
      <c r="E31" s="288"/>
      <c r="F31" s="288"/>
      <c r="G31" s="289"/>
      <c r="H31" s="127"/>
    </row>
    <row r="32" spans="1:7" ht="15.75" thickBot="1">
      <c r="A32" s="2" t="s">
        <v>37</v>
      </c>
      <c r="B32" s="281" t="s">
        <v>29</v>
      </c>
      <c r="C32" s="282"/>
      <c r="D32" s="283" t="s">
        <v>30</v>
      </c>
      <c r="E32" s="284"/>
      <c r="F32" s="176" t="s">
        <v>31</v>
      </c>
      <c r="G32" s="177" t="s">
        <v>3</v>
      </c>
    </row>
    <row r="33" spans="2:7" ht="15.75" thickBot="1">
      <c r="B33" s="277" t="s">
        <v>201</v>
      </c>
      <c r="C33" s="278"/>
      <c r="D33" s="279" t="s">
        <v>202</v>
      </c>
      <c r="E33" s="280"/>
      <c r="F33" s="167" t="s">
        <v>203</v>
      </c>
      <c r="G33" s="168" t="s">
        <v>204</v>
      </c>
    </row>
  </sheetData>
  <sheetProtection password="C7DA" sheet="1" selectLockedCells="1"/>
  <mergeCells count="11">
    <mergeCell ref="B4:E4"/>
    <mergeCell ref="B26:C26"/>
    <mergeCell ref="D26:E26"/>
    <mergeCell ref="F26:G26"/>
    <mergeCell ref="B31:G31"/>
    <mergeCell ref="B33:C33"/>
    <mergeCell ref="D33:E33"/>
    <mergeCell ref="B12:E12"/>
    <mergeCell ref="B19:E19"/>
    <mergeCell ref="B32:C32"/>
    <mergeCell ref="D32:E32"/>
  </mergeCells>
  <hyperlinks>
    <hyperlink ref="B6" location="Turnier1" display="T1"/>
    <hyperlink ref="B7" location="Turnier5" display="T5"/>
    <hyperlink ref="B8" location="Turnier9" display="T9"/>
    <hyperlink ref="B9" location="Turnier13" display="T13"/>
    <hyperlink ref="B10" location="Turnier17" display="T17"/>
    <hyperlink ref="C6" location="Turnier2" display="T2"/>
    <hyperlink ref="C7" location="Turnier6" display="T6"/>
    <hyperlink ref="C8" location="Turnier10" display="T10"/>
    <hyperlink ref="C9" location="Turnier14" display="T14"/>
    <hyperlink ref="C10" location="Turnier18" display="T18"/>
    <hyperlink ref="D6" location="Turnier3" display="T3"/>
    <hyperlink ref="D7" location="Turnier7" display="T7"/>
    <hyperlink ref="D8" location="Turnier11" display="T11"/>
    <hyperlink ref="D9" location="Turnier15" display="T15"/>
    <hyperlink ref="D10" location="Turnier19" display="T19"/>
    <hyperlink ref="E6" location="Turnier4" display="T4"/>
    <hyperlink ref="E7" location="Turnier8" display="T8"/>
    <hyperlink ref="E8" location="Turnier12" display="T12"/>
    <hyperlink ref="E9" location="Turnier16" display="T16"/>
    <hyperlink ref="E10" location="Turnier20" display="T20"/>
    <hyperlink ref="B14" location="Turnier21" display="T21"/>
    <hyperlink ref="B15" location="Turnier25" display="T25"/>
    <hyperlink ref="B16" location="Turnier29" display="T29"/>
    <hyperlink ref="B17" location="Turnier33" display="T33"/>
    <hyperlink ref="C14" location="Turnier22" display="T22"/>
    <hyperlink ref="C15" location="Turnier26" display="T26"/>
    <hyperlink ref="C16" location="Turnier30" display="T30"/>
    <hyperlink ref="C17" location="Turnier34" display="T34"/>
    <hyperlink ref="D14" location="Turnier23" display="T23"/>
    <hyperlink ref="D15" location="Turnier27" display="T27"/>
    <hyperlink ref="D16" location="Turnier31" display="T31"/>
    <hyperlink ref="D17" location="Turnier35" display="T35"/>
    <hyperlink ref="E14" location="Turnier24" display="T24"/>
    <hyperlink ref="E15" location="Turnier28" display="T28"/>
    <hyperlink ref="E16" location="Turnier32" display="T32"/>
    <hyperlink ref="E17" location="Turnier36" display="T36"/>
    <hyperlink ref="B21" location="Turnier37" display="T37"/>
    <hyperlink ref="B22" location="Turnier41" display="T41"/>
    <hyperlink ref="B23" location="Turnier45" display="T45"/>
    <hyperlink ref="B24" location="Turnier49" display="T49"/>
    <hyperlink ref="C21" location="Breiten38" display="T38"/>
    <hyperlink ref="C22" location="Turnier42" display="T42"/>
    <hyperlink ref="C23" location="Turnier46" display="T46"/>
    <hyperlink ref="C24" location="Turnier50" display="T50"/>
    <hyperlink ref="D21" location="Turnier39" display="T39"/>
    <hyperlink ref="D22" location="Turnier43" display="T43"/>
    <hyperlink ref="D23" location="Turnier47" display="T47"/>
    <hyperlink ref="D24" location="Turnier51" display="T51"/>
    <hyperlink ref="E21" location="Turnier40" display="T40"/>
    <hyperlink ref="E22" location="Turnier44" display="T44"/>
    <hyperlink ref="E23" location="Turnier48" display="T48"/>
    <hyperlink ref="E24" location="Turnier52" display="T52"/>
    <hyperlink ref="B28" location="Turnier53" display="T53"/>
    <hyperlink ref="B29" location="Turnier59" display="T59"/>
    <hyperlink ref="C28" location="Turnier54" display="T54"/>
    <hyperlink ref="C29" location="Turnier60" display="T60"/>
    <hyperlink ref="D28" location="Turnier55" display="T55"/>
    <hyperlink ref="D29" location="Turnier61" display="T61"/>
    <hyperlink ref="E28" location="Turnier56" display="T56"/>
    <hyperlink ref="E29" location="Turnier62" display="T62"/>
    <hyperlink ref="F28" location="Turnier57" display="T57"/>
    <hyperlink ref="F29" location="Turnier63" display="T63"/>
    <hyperlink ref="G28" location="Turnier58" display="T58"/>
    <hyperlink ref="G29" location="Turnier64" display="T64"/>
    <hyperlink ref="B33:C33" location="Turnier65" display="T65"/>
    <hyperlink ref="D33:E33" location="Turnier66" display="T66"/>
    <hyperlink ref="F33" location="Turnier67" display="T67"/>
    <hyperlink ref="G33" location="Turnier68" display="T68"/>
  </hyperlinks>
  <printOptions/>
  <pageMargins left="0.7" right="0.7" top="0.787401575" bottom="0.787401575" header="0.3" footer="0.3"/>
  <pageSetup horizontalDpi="600" verticalDpi="600" orientation="portrait" paperSize="9" scale="94" r:id="rId2"/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483"/>
  <sheetViews>
    <sheetView zoomScalePageLayoutView="0" workbookViewId="0" topLeftCell="A394">
      <selection activeCell="A417" sqref="A417"/>
    </sheetView>
  </sheetViews>
  <sheetFormatPr defaultColWidth="11.421875" defaultRowHeight="15"/>
  <cols>
    <col min="1" max="1" width="16.28125" style="2" customWidth="1"/>
    <col min="2" max="2" width="14.57421875" style="2" customWidth="1"/>
    <col min="3" max="3" width="29.28125" style="2" customWidth="1"/>
    <col min="4" max="4" width="3.7109375" style="2" customWidth="1"/>
    <col min="5" max="5" width="16.8515625" style="2" customWidth="1"/>
    <col min="6" max="6" width="14.57421875" style="2" customWidth="1"/>
    <col min="7" max="7" width="29.28125" style="2" customWidth="1"/>
    <col min="8" max="8" width="3.421875" style="2" customWidth="1"/>
    <col min="9" max="9" width="16.421875" style="2" customWidth="1"/>
    <col min="10" max="10" width="14.57421875" style="2" customWidth="1"/>
    <col min="11" max="11" width="29.28125" style="2" customWidth="1"/>
    <col min="12" max="16384" width="11.421875" style="2" customWidth="1"/>
  </cols>
  <sheetData>
    <row r="1" spans="1:11" ht="15">
      <c r="A1" s="209" t="s">
        <v>208</v>
      </c>
      <c r="B1" s="209"/>
      <c r="C1" s="209"/>
      <c r="E1" s="209" t="s">
        <v>208</v>
      </c>
      <c r="F1" s="209"/>
      <c r="G1" s="209"/>
      <c r="I1" s="209" t="s">
        <v>208</v>
      </c>
      <c r="J1" s="209"/>
      <c r="K1" s="209"/>
    </row>
    <row r="2" spans="1:11" ht="15">
      <c r="A2" s="210" t="s">
        <v>1</v>
      </c>
      <c r="B2" s="210" t="s">
        <v>6</v>
      </c>
      <c r="C2" s="210" t="s">
        <v>7</v>
      </c>
      <c r="E2" s="210" t="s">
        <v>1</v>
      </c>
      <c r="F2" s="210" t="s">
        <v>6</v>
      </c>
      <c r="G2" s="210" t="s">
        <v>7</v>
      </c>
      <c r="I2" s="210" t="s">
        <v>1</v>
      </c>
      <c r="J2" s="210" t="s">
        <v>6</v>
      </c>
      <c r="K2" s="210" t="s">
        <v>7</v>
      </c>
    </row>
    <row r="3" spans="1:11" ht="15.75" thickBot="1">
      <c r="A3" s="302" t="s">
        <v>209</v>
      </c>
      <c r="B3" s="302"/>
      <c r="C3" s="302"/>
      <c r="E3" s="302" t="s">
        <v>213</v>
      </c>
      <c r="F3" s="302"/>
      <c r="G3" s="302"/>
      <c r="I3" s="302" t="s">
        <v>215</v>
      </c>
      <c r="J3" s="302"/>
      <c r="K3" s="302"/>
    </row>
    <row r="4" spans="1:11" ht="15.75" thickBot="1">
      <c r="A4" s="324" t="s">
        <v>211</v>
      </c>
      <c r="B4" s="325"/>
      <c r="C4" s="216" t="s">
        <v>212</v>
      </c>
      <c r="E4" s="324" t="s">
        <v>211</v>
      </c>
      <c r="F4" s="325"/>
      <c r="G4" s="216" t="s">
        <v>212</v>
      </c>
      <c r="I4" s="324" t="s">
        <v>211</v>
      </c>
      <c r="J4" s="325"/>
      <c r="K4" s="216" t="s">
        <v>212</v>
      </c>
    </row>
    <row r="5" spans="1:11" ht="15">
      <c r="A5" s="322"/>
      <c r="B5" s="323"/>
      <c r="C5" s="217"/>
      <c r="E5" s="322"/>
      <c r="F5" s="323"/>
      <c r="G5" s="217"/>
      <c r="I5" s="322"/>
      <c r="J5" s="323"/>
      <c r="K5" s="217"/>
    </row>
    <row r="6" spans="1:11" ht="15">
      <c r="A6" s="309"/>
      <c r="B6" s="310"/>
      <c r="C6" s="208"/>
      <c r="E6" s="309"/>
      <c r="F6" s="310"/>
      <c r="G6" s="208"/>
      <c r="I6" s="309"/>
      <c r="J6" s="310"/>
      <c r="K6" s="208"/>
    </row>
    <row r="7" spans="1:11" ht="15">
      <c r="A7" s="309"/>
      <c r="B7" s="310"/>
      <c r="C7" s="208"/>
      <c r="E7" s="309"/>
      <c r="F7" s="310"/>
      <c r="G7" s="208"/>
      <c r="I7" s="309"/>
      <c r="J7" s="310"/>
      <c r="K7" s="208"/>
    </row>
    <row r="8" spans="1:11" ht="15">
      <c r="A8" s="309"/>
      <c r="B8" s="310"/>
      <c r="C8" s="208"/>
      <c r="E8" s="309"/>
      <c r="F8" s="310"/>
      <c r="G8" s="208"/>
      <c r="I8" s="309"/>
      <c r="J8" s="310"/>
      <c r="K8" s="208"/>
    </row>
    <row r="9" spans="1:11" ht="15">
      <c r="A9" s="309"/>
      <c r="B9" s="310"/>
      <c r="C9" s="208"/>
      <c r="E9" s="309"/>
      <c r="F9" s="310"/>
      <c r="G9" s="208"/>
      <c r="I9" s="309"/>
      <c r="J9" s="310"/>
      <c r="K9" s="208"/>
    </row>
    <row r="10" spans="1:11" ht="15">
      <c r="A10" s="309"/>
      <c r="B10" s="310"/>
      <c r="C10" s="208"/>
      <c r="E10" s="309"/>
      <c r="F10" s="310"/>
      <c r="G10" s="208"/>
      <c r="I10" s="309"/>
      <c r="J10" s="310"/>
      <c r="K10" s="208"/>
    </row>
    <row r="11" spans="1:11" ht="15">
      <c r="A11" s="309"/>
      <c r="B11" s="310"/>
      <c r="C11" s="208"/>
      <c r="E11" s="309"/>
      <c r="F11" s="310"/>
      <c r="G11" s="208"/>
      <c r="I11" s="309"/>
      <c r="J11" s="310"/>
      <c r="K11" s="208"/>
    </row>
    <row r="12" spans="1:11" ht="15">
      <c r="A12" s="309"/>
      <c r="B12" s="310"/>
      <c r="C12" s="208"/>
      <c r="E12" s="309"/>
      <c r="F12" s="310"/>
      <c r="G12" s="208"/>
      <c r="I12" s="309"/>
      <c r="J12" s="310"/>
      <c r="K12" s="208"/>
    </row>
    <row r="13" spans="1:11" ht="15">
      <c r="A13" s="309"/>
      <c r="B13" s="310"/>
      <c r="C13" s="208"/>
      <c r="E13" s="309"/>
      <c r="F13" s="310"/>
      <c r="G13" s="208"/>
      <c r="I13" s="309"/>
      <c r="J13" s="310"/>
      <c r="K13" s="208"/>
    </row>
    <row r="14" spans="1:11" ht="15">
      <c r="A14" s="309"/>
      <c r="B14" s="310"/>
      <c r="C14" s="208"/>
      <c r="E14" s="309"/>
      <c r="F14" s="310"/>
      <c r="G14" s="208"/>
      <c r="I14" s="309"/>
      <c r="J14" s="310"/>
      <c r="K14" s="208"/>
    </row>
    <row r="15" spans="1:11" ht="15">
      <c r="A15" s="309"/>
      <c r="B15" s="310"/>
      <c r="C15" s="208"/>
      <c r="E15" s="309"/>
      <c r="F15" s="310"/>
      <c r="G15" s="208"/>
      <c r="I15" s="309"/>
      <c r="J15" s="310"/>
      <c r="K15" s="208"/>
    </row>
    <row r="16" spans="1:13" ht="15">
      <c r="A16" s="309"/>
      <c r="B16" s="310"/>
      <c r="C16" s="208"/>
      <c r="E16" s="309"/>
      <c r="F16" s="310"/>
      <c r="G16" s="208"/>
      <c r="I16" s="309"/>
      <c r="J16" s="310"/>
      <c r="K16" s="208"/>
      <c r="M16" s="219"/>
    </row>
    <row r="17" spans="1:11" ht="15">
      <c r="A17" s="309"/>
      <c r="B17" s="310"/>
      <c r="C17" s="208"/>
      <c r="E17" s="309"/>
      <c r="F17" s="310"/>
      <c r="G17" s="208"/>
      <c r="I17" s="309"/>
      <c r="J17" s="310"/>
      <c r="K17" s="208"/>
    </row>
    <row r="18" spans="1:11" ht="15">
      <c r="A18" s="309"/>
      <c r="B18" s="310"/>
      <c r="C18" s="208"/>
      <c r="E18" s="309"/>
      <c r="F18" s="310"/>
      <c r="G18" s="208"/>
      <c r="I18" s="309"/>
      <c r="J18" s="310"/>
      <c r="K18" s="208"/>
    </row>
    <row r="19" spans="1:11" ht="15">
      <c r="A19" s="309"/>
      <c r="B19" s="310"/>
      <c r="C19" s="208"/>
      <c r="E19" s="309"/>
      <c r="F19" s="310"/>
      <c r="G19" s="208"/>
      <c r="I19" s="309"/>
      <c r="J19" s="310"/>
      <c r="K19" s="208"/>
    </row>
    <row r="20" spans="1:11" ht="15">
      <c r="A20" s="309"/>
      <c r="B20" s="310"/>
      <c r="C20" s="208"/>
      <c r="E20" s="309"/>
      <c r="F20" s="310"/>
      <c r="G20" s="208"/>
      <c r="I20" s="309"/>
      <c r="J20" s="310"/>
      <c r="K20" s="208"/>
    </row>
    <row r="21" spans="1:11" ht="15">
      <c r="A21" s="309"/>
      <c r="B21" s="310"/>
      <c r="C21" s="208"/>
      <c r="E21" s="309"/>
      <c r="F21" s="310"/>
      <c r="G21" s="208"/>
      <c r="I21" s="309"/>
      <c r="J21" s="310"/>
      <c r="K21" s="208"/>
    </row>
    <row r="22" spans="1:11" ht="15.75" thickBot="1">
      <c r="A22" s="313"/>
      <c r="B22" s="314"/>
      <c r="C22" s="218"/>
      <c r="E22" s="313"/>
      <c r="F22" s="314"/>
      <c r="G22" s="218"/>
      <c r="I22" s="313"/>
      <c r="J22" s="314"/>
      <c r="K22" s="218"/>
    </row>
    <row r="25" spans="1:11" ht="15">
      <c r="A25" s="209" t="s">
        <v>208</v>
      </c>
      <c r="B25" s="209"/>
      <c r="C25" s="209"/>
      <c r="E25" s="209" t="s">
        <v>208</v>
      </c>
      <c r="F25" s="209"/>
      <c r="G25" s="209"/>
      <c r="I25" s="209" t="s">
        <v>208</v>
      </c>
      <c r="J25" s="209"/>
      <c r="K25" s="209"/>
    </row>
    <row r="26" spans="1:11" ht="15">
      <c r="A26" s="210" t="s">
        <v>1</v>
      </c>
      <c r="B26" s="210" t="s">
        <v>6</v>
      </c>
      <c r="C26" s="210" t="s">
        <v>9</v>
      </c>
      <c r="E26" s="210" t="s">
        <v>1</v>
      </c>
      <c r="F26" s="210" t="s">
        <v>6</v>
      </c>
      <c r="G26" s="210" t="s">
        <v>9</v>
      </c>
      <c r="I26" s="210" t="s">
        <v>1</v>
      </c>
      <c r="J26" s="210" t="s">
        <v>6</v>
      </c>
      <c r="K26" s="210" t="s">
        <v>9</v>
      </c>
    </row>
    <row r="27" spans="1:11" ht="15.75" thickBot="1">
      <c r="A27" s="302" t="s">
        <v>209</v>
      </c>
      <c r="B27" s="302"/>
      <c r="C27" s="302"/>
      <c r="E27" s="302" t="s">
        <v>213</v>
      </c>
      <c r="F27" s="302"/>
      <c r="G27" s="302"/>
      <c r="I27" s="302" t="s">
        <v>214</v>
      </c>
      <c r="J27" s="302"/>
      <c r="K27" s="302"/>
    </row>
    <row r="28" spans="1:11" ht="15.75" thickBot="1">
      <c r="A28" s="324" t="s">
        <v>211</v>
      </c>
      <c r="B28" s="325"/>
      <c r="C28" s="216" t="s">
        <v>212</v>
      </c>
      <c r="E28" s="324" t="s">
        <v>211</v>
      </c>
      <c r="F28" s="325"/>
      <c r="G28" s="216" t="s">
        <v>212</v>
      </c>
      <c r="I28" s="324" t="s">
        <v>211</v>
      </c>
      <c r="J28" s="325"/>
      <c r="K28" s="216" t="s">
        <v>212</v>
      </c>
    </row>
    <row r="29" spans="1:11" ht="15">
      <c r="A29" s="322"/>
      <c r="B29" s="323"/>
      <c r="C29" s="217"/>
      <c r="E29" s="322"/>
      <c r="F29" s="323"/>
      <c r="G29" s="217"/>
      <c r="I29" s="322"/>
      <c r="J29" s="323"/>
      <c r="K29" s="217"/>
    </row>
    <row r="30" spans="1:11" ht="15">
      <c r="A30" s="309"/>
      <c r="B30" s="310"/>
      <c r="C30" s="208"/>
      <c r="E30" s="309"/>
      <c r="F30" s="310"/>
      <c r="G30" s="208"/>
      <c r="I30" s="309"/>
      <c r="J30" s="310"/>
      <c r="K30" s="208"/>
    </row>
    <row r="31" spans="1:11" ht="15">
      <c r="A31" s="309"/>
      <c r="B31" s="310"/>
      <c r="C31" s="208"/>
      <c r="E31" s="309"/>
      <c r="F31" s="310"/>
      <c r="G31" s="208"/>
      <c r="I31" s="309"/>
      <c r="J31" s="310"/>
      <c r="K31" s="208"/>
    </row>
    <row r="32" spans="1:11" ht="15">
      <c r="A32" s="309"/>
      <c r="B32" s="310"/>
      <c r="C32" s="208"/>
      <c r="E32" s="309"/>
      <c r="F32" s="310"/>
      <c r="G32" s="208"/>
      <c r="I32" s="309"/>
      <c r="J32" s="310"/>
      <c r="K32" s="208"/>
    </row>
    <row r="33" spans="1:11" ht="15">
      <c r="A33" s="309"/>
      <c r="B33" s="310"/>
      <c r="C33" s="208"/>
      <c r="E33" s="309"/>
      <c r="F33" s="310"/>
      <c r="G33" s="208"/>
      <c r="I33" s="309"/>
      <c r="J33" s="310"/>
      <c r="K33" s="208"/>
    </row>
    <row r="34" spans="1:11" ht="15">
      <c r="A34" s="309"/>
      <c r="B34" s="310"/>
      <c r="C34" s="208"/>
      <c r="E34" s="309"/>
      <c r="F34" s="310"/>
      <c r="G34" s="208"/>
      <c r="I34" s="309"/>
      <c r="J34" s="310"/>
      <c r="K34" s="208"/>
    </row>
    <row r="35" spans="1:11" ht="15">
      <c r="A35" s="309"/>
      <c r="B35" s="310"/>
      <c r="C35" s="208"/>
      <c r="E35" s="309"/>
      <c r="F35" s="310"/>
      <c r="G35" s="208"/>
      <c r="I35" s="309"/>
      <c r="J35" s="310"/>
      <c r="K35" s="208"/>
    </row>
    <row r="36" spans="1:11" ht="15">
      <c r="A36" s="309"/>
      <c r="B36" s="310"/>
      <c r="C36" s="208"/>
      <c r="E36" s="309"/>
      <c r="F36" s="310"/>
      <c r="G36" s="208"/>
      <c r="I36" s="309"/>
      <c r="J36" s="310"/>
      <c r="K36" s="208"/>
    </row>
    <row r="37" spans="1:11" ht="15">
      <c r="A37" s="309"/>
      <c r="B37" s="310"/>
      <c r="C37" s="208"/>
      <c r="E37" s="309"/>
      <c r="F37" s="310"/>
      <c r="G37" s="208"/>
      <c r="I37" s="309"/>
      <c r="J37" s="310"/>
      <c r="K37" s="208"/>
    </row>
    <row r="38" spans="1:11" ht="15">
      <c r="A38" s="309"/>
      <c r="B38" s="310"/>
      <c r="C38" s="208"/>
      <c r="E38" s="309"/>
      <c r="F38" s="310"/>
      <c r="G38" s="208"/>
      <c r="I38" s="309"/>
      <c r="J38" s="310"/>
      <c r="K38" s="208"/>
    </row>
    <row r="39" spans="1:11" ht="15">
      <c r="A39" s="309"/>
      <c r="B39" s="310"/>
      <c r="C39" s="208"/>
      <c r="E39" s="309"/>
      <c r="F39" s="310"/>
      <c r="G39" s="208"/>
      <c r="I39" s="309"/>
      <c r="J39" s="310"/>
      <c r="K39" s="208"/>
    </row>
    <row r="40" spans="1:11" ht="15">
      <c r="A40" s="309"/>
      <c r="B40" s="310"/>
      <c r="C40" s="208"/>
      <c r="E40" s="309"/>
      <c r="F40" s="310"/>
      <c r="G40" s="208"/>
      <c r="I40" s="309"/>
      <c r="J40" s="310"/>
      <c r="K40" s="208"/>
    </row>
    <row r="41" spans="1:11" ht="15">
      <c r="A41" s="309"/>
      <c r="B41" s="310"/>
      <c r="C41" s="208"/>
      <c r="E41" s="309"/>
      <c r="F41" s="310"/>
      <c r="G41" s="208"/>
      <c r="I41" s="309"/>
      <c r="J41" s="310"/>
      <c r="K41" s="208"/>
    </row>
    <row r="42" spans="1:11" ht="15">
      <c r="A42" s="309"/>
      <c r="B42" s="310"/>
      <c r="C42" s="208"/>
      <c r="E42" s="309"/>
      <c r="F42" s="310"/>
      <c r="G42" s="208"/>
      <c r="I42" s="309"/>
      <c r="J42" s="310"/>
      <c r="K42" s="208"/>
    </row>
    <row r="43" spans="1:11" ht="15">
      <c r="A43" s="309"/>
      <c r="B43" s="310"/>
      <c r="C43" s="208"/>
      <c r="E43" s="309"/>
      <c r="F43" s="310"/>
      <c r="G43" s="208"/>
      <c r="I43" s="309"/>
      <c r="J43" s="310"/>
      <c r="K43" s="208"/>
    </row>
    <row r="44" spans="1:11" ht="15">
      <c r="A44" s="309"/>
      <c r="B44" s="310"/>
      <c r="C44" s="208"/>
      <c r="E44" s="309"/>
      <c r="F44" s="310"/>
      <c r="G44" s="208"/>
      <c r="I44" s="309"/>
      <c r="J44" s="310"/>
      <c r="K44" s="208"/>
    </row>
    <row r="45" spans="1:11" ht="15">
      <c r="A45" s="309"/>
      <c r="B45" s="310"/>
      <c r="C45" s="208"/>
      <c r="E45" s="309"/>
      <c r="F45" s="310"/>
      <c r="G45" s="208"/>
      <c r="I45" s="309"/>
      <c r="J45" s="310"/>
      <c r="K45" s="208"/>
    </row>
    <row r="46" spans="1:11" ht="15.75" thickBot="1">
      <c r="A46" s="313"/>
      <c r="B46" s="314"/>
      <c r="C46" s="218"/>
      <c r="E46" s="313"/>
      <c r="F46" s="314"/>
      <c r="G46" s="218"/>
      <c r="I46" s="313"/>
      <c r="J46" s="314"/>
      <c r="K46" s="218"/>
    </row>
    <row r="49" spans="1:11" ht="15">
      <c r="A49" s="209" t="s">
        <v>208</v>
      </c>
      <c r="B49" s="209"/>
      <c r="C49" s="209"/>
      <c r="E49" s="209" t="s">
        <v>208</v>
      </c>
      <c r="F49" s="209"/>
      <c r="G49" s="209"/>
      <c r="I49" s="209" t="s">
        <v>208</v>
      </c>
      <c r="J49" s="209"/>
      <c r="K49" s="209"/>
    </row>
    <row r="50" spans="1:11" ht="15">
      <c r="A50" s="210" t="s">
        <v>1</v>
      </c>
      <c r="B50" s="210" t="s">
        <v>6</v>
      </c>
      <c r="C50" s="210" t="s">
        <v>8</v>
      </c>
      <c r="E50" s="210" t="s">
        <v>1</v>
      </c>
      <c r="F50" s="210" t="s">
        <v>6</v>
      </c>
      <c r="G50" s="210" t="s">
        <v>8</v>
      </c>
      <c r="I50" s="210" t="s">
        <v>1</v>
      </c>
      <c r="J50" s="210" t="s">
        <v>6</v>
      </c>
      <c r="K50" s="210" t="s">
        <v>8</v>
      </c>
    </row>
    <row r="51" spans="1:11" ht="15.75" thickBot="1">
      <c r="A51" s="302" t="s">
        <v>209</v>
      </c>
      <c r="B51" s="302"/>
      <c r="C51" s="302"/>
      <c r="E51" s="302" t="s">
        <v>213</v>
      </c>
      <c r="F51" s="302"/>
      <c r="G51" s="302"/>
      <c r="I51" s="302" t="s">
        <v>214</v>
      </c>
      <c r="J51" s="302"/>
      <c r="K51" s="302"/>
    </row>
    <row r="52" spans="1:11" ht="15.75" thickBot="1">
      <c r="A52" s="324" t="s">
        <v>211</v>
      </c>
      <c r="B52" s="325"/>
      <c r="C52" s="216" t="s">
        <v>212</v>
      </c>
      <c r="E52" s="212" t="s">
        <v>211</v>
      </c>
      <c r="F52" s="220"/>
      <c r="G52" s="216" t="s">
        <v>212</v>
      </c>
      <c r="I52" s="324" t="s">
        <v>211</v>
      </c>
      <c r="J52" s="325"/>
      <c r="K52" s="216" t="s">
        <v>212</v>
      </c>
    </row>
    <row r="53" spans="1:11" ht="15">
      <c r="A53" s="322"/>
      <c r="B53" s="323"/>
      <c r="C53" s="217"/>
      <c r="E53" s="322"/>
      <c r="F53" s="323"/>
      <c r="G53" s="217"/>
      <c r="I53" s="322"/>
      <c r="J53" s="323"/>
      <c r="K53" s="217"/>
    </row>
    <row r="54" spans="1:11" ht="15">
      <c r="A54" s="309"/>
      <c r="B54" s="310"/>
      <c r="C54" s="208"/>
      <c r="E54" s="309"/>
      <c r="F54" s="310"/>
      <c r="G54" s="208"/>
      <c r="I54" s="309"/>
      <c r="J54" s="310"/>
      <c r="K54" s="208"/>
    </row>
    <row r="55" spans="1:11" ht="15">
      <c r="A55" s="309"/>
      <c r="B55" s="310"/>
      <c r="C55" s="208"/>
      <c r="E55" s="309"/>
      <c r="F55" s="310"/>
      <c r="G55" s="208"/>
      <c r="I55" s="309"/>
      <c r="J55" s="310"/>
      <c r="K55" s="208"/>
    </row>
    <row r="56" spans="1:11" ht="15">
      <c r="A56" s="309"/>
      <c r="B56" s="310"/>
      <c r="C56" s="208"/>
      <c r="E56" s="309"/>
      <c r="F56" s="310"/>
      <c r="G56" s="208"/>
      <c r="I56" s="309"/>
      <c r="J56" s="310"/>
      <c r="K56" s="208"/>
    </row>
    <row r="57" spans="1:11" ht="15">
      <c r="A57" s="309"/>
      <c r="B57" s="310"/>
      <c r="C57" s="208"/>
      <c r="E57" s="309"/>
      <c r="F57" s="310"/>
      <c r="G57" s="208"/>
      <c r="I57" s="309"/>
      <c r="J57" s="310"/>
      <c r="K57" s="208"/>
    </row>
    <row r="58" spans="1:11" ht="15">
      <c r="A58" s="309"/>
      <c r="B58" s="310"/>
      <c r="C58" s="208"/>
      <c r="E58" s="309"/>
      <c r="F58" s="310"/>
      <c r="G58" s="208"/>
      <c r="I58" s="309"/>
      <c r="J58" s="310"/>
      <c r="K58" s="208"/>
    </row>
    <row r="59" spans="1:11" ht="15">
      <c r="A59" s="309"/>
      <c r="B59" s="310"/>
      <c r="C59" s="208"/>
      <c r="E59" s="309"/>
      <c r="F59" s="310"/>
      <c r="G59" s="208"/>
      <c r="I59" s="309"/>
      <c r="J59" s="310"/>
      <c r="K59" s="208"/>
    </row>
    <row r="60" spans="1:11" ht="15">
      <c r="A60" s="309"/>
      <c r="B60" s="310"/>
      <c r="C60" s="208"/>
      <c r="E60" s="309"/>
      <c r="F60" s="310"/>
      <c r="G60" s="208"/>
      <c r="I60" s="309"/>
      <c r="J60" s="310"/>
      <c r="K60" s="208"/>
    </row>
    <row r="61" spans="1:11" ht="15">
      <c r="A61" s="309"/>
      <c r="B61" s="310"/>
      <c r="C61" s="208"/>
      <c r="E61" s="309"/>
      <c r="F61" s="310"/>
      <c r="G61" s="208"/>
      <c r="I61" s="309"/>
      <c r="J61" s="310"/>
      <c r="K61" s="208"/>
    </row>
    <row r="62" spans="1:11" ht="15">
      <c r="A62" s="309"/>
      <c r="B62" s="310"/>
      <c r="C62" s="208"/>
      <c r="E62" s="309"/>
      <c r="F62" s="310"/>
      <c r="G62" s="208"/>
      <c r="I62" s="309"/>
      <c r="J62" s="310"/>
      <c r="K62" s="208"/>
    </row>
    <row r="63" spans="1:11" ht="15">
      <c r="A63" s="309"/>
      <c r="B63" s="310"/>
      <c r="C63" s="208"/>
      <c r="E63" s="309"/>
      <c r="F63" s="310"/>
      <c r="G63" s="208"/>
      <c r="I63" s="309"/>
      <c r="J63" s="310"/>
      <c r="K63" s="208"/>
    </row>
    <row r="64" spans="1:11" ht="15">
      <c r="A64" s="309"/>
      <c r="B64" s="310"/>
      <c r="C64" s="208"/>
      <c r="E64" s="309"/>
      <c r="F64" s="310"/>
      <c r="G64" s="208"/>
      <c r="I64" s="309"/>
      <c r="J64" s="310"/>
      <c r="K64" s="208"/>
    </row>
    <row r="65" spans="1:11" ht="15">
      <c r="A65" s="309"/>
      <c r="B65" s="310"/>
      <c r="C65" s="208"/>
      <c r="E65" s="309"/>
      <c r="F65" s="310"/>
      <c r="G65" s="208"/>
      <c r="I65" s="309"/>
      <c r="J65" s="310"/>
      <c r="K65" s="208"/>
    </row>
    <row r="66" spans="1:11" ht="15">
      <c r="A66" s="309"/>
      <c r="B66" s="310"/>
      <c r="C66" s="208"/>
      <c r="E66" s="309"/>
      <c r="F66" s="310"/>
      <c r="G66" s="208"/>
      <c r="I66" s="309"/>
      <c r="J66" s="310"/>
      <c r="K66" s="208"/>
    </row>
    <row r="67" spans="1:11" ht="15">
      <c r="A67" s="309"/>
      <c r="B67" s="310"/>
      <c r="C67" s="208"/>
      <c r="E67" s="309"/>
      <c r="F67" s="310"/>
      <c r="G67" s="208"/>
      <c r="I67" s="309"/>
      <c r="J67" s="310"/>
      <c r="K67" s="208"/>
    </row>
    <row r="68" spans="1:11" ht="15">
      <c r="A68" s="309"/>
      <c r="B68" s="310"/>
      <c r="C68" s="208"/>
      <c r="E68" s="309"/>
      <c r="F68" s="310"/>
      <c r="G68" s="208"/>
      <c r="I68" s="309"/>
      <c r="J68" s="310"/>
      <c r="K68" s="208"/>
    </row>
    <row r="69" spans="1:11" ht="15">
      <c r="A69" s="309"/>
      <c r="B69" s="310"/>
      <c r="C69" s="208"/>
      <c r="E69" s="309"/>
      <c r="F69" s="310"/>
      <c r="G69" s="208"/>
      <c r="I69" s="309"/>
      <c r="J69" s="310"/>
      <c r="K69" s="208"/>
    </row>
    <row r="70" spans="1:11" ht="15.75" thickBot="1">
      <c r="A70" s="313"/>
      <c r="B70" s="314"/>
      <c r="C70" s="218"/>
      <c r="E70" s="313"/>
      <c r="F70" s="314"/>
      <c r="G70" s="218"/>
      <c r="I70" s="313"/>
      <c r="J70" s="314"/>
      <c r="K70" s="218"/>
    </row>
    <row r="73" spans="1:11" ht="15">
      <c r="A73" s="209" t="s">
        <v>208</v>
      </c>
      <c r="B73" s="209"/>
      <c r="C73" s="209"/>
      <c r="E73" s="209" t="s">
        <v>208</v>
      </c>
      <c r="F73" s="209"/>
      <c r="G73" s="209"/>
      <c r="I73" s="209" t="s">
        <v>208</v>
      </c>
      <c r="J73" s="209"/>
      <c r="K73" s="209"/>
    </row>
    <row r="74" spans="1:11" ht="15">
      <c r="A74" s="210" t="s">
        <v>1</v>
      </c>
      <c r="B74" s="210" t="s">
        <v>15</v>
      </c>
      <c r="C74" s="210" t="s">
        <v>4</v>
      </c>
      <c r="E74" s="210" t="s">
        <v>1</v>
      </c>
      <c r="F74" s="210" t="s">
        <v>15</v>
      </c>
      <c r="G74" s="210" t="s">
        <v>4</v>
      </c>
      <c r="I74" s="210" t="s">
        <v>1</v>
      </c>
      <c r="J74" s="210" t="s">
        <v>15</v>
      </c>
      <c r="K74" s="210" t="s">
        <v>4</v>
      </c>
    </row>
    <row r="75" spans="1:11" ht="15.75" thickBot="1">
      <c r="A75" s="302" t="s">
        <v>209</v>
      </c>
      <c r="B75" s="302"/>
      <c r="C75" s="302"/>
      <c r="E75" s="302" t="s">
        <v>213</v>
      </c>
      <c r="F75" s="302"/>
      <c r="G75" s="302"/>
      <c r="I75" s="302" t="s">
        <v>214</v>
      </c>
      <c r="J75" s="302"/>
      <c r="K75" s="302"/>
    </row>
    <row r="76" spans="1:11" ht="15.75" thickBot="1">
      <c r="A76" s="324" t="s">
        <v>211</v>
      </c>
      <c r="B76" s="325"/>
      <c r="C76" s="216" t="s">
        <v>212</v>
      </c>
      <c r="E76" s="324" t="s">
        <v>211</v>
      </c>
      <c r="F76" s="325"/>
      <c r="G76" s="216" t="s">
        <v>212</v>
      </c>
      <c r="I76" s="324" t="s">
        <v>211</v>
      </c>
      <c r="J76" s="325"/>
      <c r="K76" s="216" t="s">
        <v>212</v>
      </c>
    </row>
    <row r="77" spans="1:11" ht="15">
      <c r="A77" s="322"/>
      <c r="B77" s="323"/>
      <c r="C77" s="217"/>
      <c r="E77" s="322"/>
      <c r="F77" s="323"/>
      <c r="G77" s="217"/>
      <c r="I77" s="322"/>
      <c r="J77" s="323"/>
      <c r="K77" s="217"/>
    </row>
    <row r="78" spans="1:11" ht="15">
      <c r="A78" s="309"/>
      <c r="B78" s="310"/>
      <c r="C78" s="208"/>
      <c r="E78" s="309"/>
      <c r="F78" s="310"/>
      <c r="G78" s="208"/>
      <c r="I78" s="309"/>
      <c r="J78" s="310"/>
      <c r="K78" s="208"/>
    </row>
    <row r="79" spans="1:11" ht="15">
      <c r="A79" s="309"/>
      <c r="B79" s="310"/>
      <c r="C79" s="208"/>
      <c r="E79" s="309"/>
      <c r="F79" s="310"/>
      <c r="G79" s="208"/>
      <c r="I79" s="309"/>
      <c r="J79" s="310"/>
      <c r="K79" s="208"/>
    </row>
    <row r="80" spans="1:11" ht="15">
      <c r="A80" s="309"/>
      <c r="B80" s="310"/>
      <c r="C80" s="208"/>
      <c r="E80" s="309"/>
      <c r="F80" s="310"/>
      <c r="G80" s="208"/>
      <c r="I80" s="309"/>
      <c r="J80" s="310"/>
      <c r="K80" s="208"/>
    </row>
    <row r="81" spans="1:11" ht="15">
      <c r="A81" s="309"/>
      <c r="B81" s="310"/>
      <c r="C81" s="208"/>
      <c r="E81" s="309"/>
      <c r="F81" s="310"/>
      <c r="G81" s="208"/>
      <c r="I81" s="309"/>
      <c r="J81" s="310"/>
      <c r="K81" s="208"/>
    </row>
    <row r="82" spans="1:11" ht="15">
      <c r="A82" s="309"/>
      <c r="B82" s="310"/>
      <c r="C82" s="208"/>
      <c r="E82" s="309"/>
      <c r="F82" s="310"/>
      <c r="G82" s="208"/>
      <c r="I82" s="309"/>
      <c r="J82" s="310"/>
      <c r="K82" s="208"/>
    </row>
    <row r="83" spans="1:11" ht="15">
      <c r="A83" s="309"/>
      <c r="B83" s="310"/>
      <c r="C83" s="208"/>
      <c r="E83" s="309"/>
      <c r="F83" s="310"/>
      <c r="G83" s="208"/>
      <c r="I83" s="309"/>
      <c r="J83" s="310"/>
      <c r="K83" s="208"/>
    </row>
    <row r="84" spans="1:11" ht="15">
      <c r="A84" s="309"/>
      <c r="B84" s="310"/>
      <c r="C84" s="208"/>
      <c r="E84" s="309"/>
      <c r="F84" s="310"/>
      <c r="G84" s="208"/>
      <c r="I84" s="309"/>
      <c r="J84" s="310"/>
      <c r="K84" s="208"/>
    </row>
    <row r="85" spans="1:11" ht="15">
      <c r="A85" s="309"/>
      <c r="B85" s="310"/>
      <c r="C85" s="208"/>
      <c r="E85" s="309"/>
      <c r="F85" s="310"/>
      <c r="G85" s="208"/>
      <c r="I85" s="309"/>
      <c r="J85" s="310"/>
      <c r="K85" s="208"/>
    </row>
    <row r="86" spans="1:11" ht="15">
      <c r="A86" s="309"/>
      <c r="B86" s="310"/>
      <c r="C86" s="208"/>
      <c r="E86" s="309"/>
      <c r="F86" s="310"/>
      <c r="G86" s="208"/>
      <c r="I86" s="309"/>
      <c r="J86" s="310"/>
      <c r="K86" s="208"/>
    </row>
    <row r="87" spans="1:11" ht="15">
      <c r="A87" s="309"/>
      <c r="B87" s="310"/>
      <c r="C87" s="208"/>
      <c r="E87" s="309"/>
      <c r="F87" s="310"/>
      <c r="G87" s="208"/>
      <c r="I87" s="309"/>
      <c r="J87" s="310"/>
      <c r="K87" s="208"/>
    </row>
    <row r="88" spans="1:11" ht="15">
      <c r="A88" s="309"/>
      <c r="B88" s="310"/>
      <c r="C88" s="208"/>
      <c r="E88" s="309"/>
      <c r="F88" s="310"/>
      <c r="G88" s="208"/>
      <c r="I88" s="309"/>
      <c r="J88" s="310"/>
      <c r="K88" s="208"/>
    </row>
    <row r="89" spans="1:11" ht="15">
      <c r="A89" s="309"/>
      <c r="B89" s="310"/>
      <c r="C89" s="208"/>
      <c r="E89" s="309"/>
      <c r="F89" s="310"/>
      <c r="G89" s="208"/>
      <c r="I89" s="309"/>
      <c r="J89" s="310"/>
      <c r="K89" s="208"/>
    </row>
    <row r="90" spans="1:11" ht="15">
      <c r="A90" s="309"/>
      <c r="B90" s="310"/>
      <c r="C90" s="208"/>
      <c r="E90" s="309"/>
      <c r="F90" s="310"/>
      <c r="G90" s="208"/>
      <c r="I90" s="309"/>
      <c r="J90" s="310"/>
      <c r="K90" s="208"/>
    </row>
    <row r="91" spans="1:11" ht="15">
      <c r="A91" s="309"/>
      <c r="B91" s="310"/>
      <c r="C91" s="208"/>
      <c r="E91" s="309"/>
      <c r="F91" s="310"/>
      <c r="G91" s="208"/>
      <c r="I91" s="309"/>
      <c r="J91" s="310"/>
      <c r="K91" s="208"/>
    </row>
    <row r="92" spans="1:11" ht="15">
      <c r="A92" s="309"/>
      <c r="B92" s="310"/>
      <c r="C92" s="208"/>
      <c r="E92" s="309"/>
      <c r="F92" s="310"/>
      <c r="G92" s="208"/>
      <c r="I92" s="309"/>
      <c r="J92" s="310"/>
      <c r="K92" s="208"/>
    </row>
    <row r="93" spans="1:11" ht="15">
      <c r="A93" s="309"/>
      <c r="B93" s="310"/>
      <c r="C93" s="208"/>
      <c r="E93" s="309"/>
      <c r="F93" s="310"/>
      <c r="G93" s="208"/>
      <c r="I93" s="309"/>
      <c r="J93" s="310"/>
      <c r="K93" s="208"/>
    </row>
    <row r="94" spans="1:11" ht="15.75" thickBot="1">
      <c r="A94" s="313"/>
      <c r="B94" s="314"/>
      <c r="C94" s="218"/>
      <c r="E94" s="313"/>
      <c r="F94" s="314"/>
      <c r="G94" s="218"/>
      <c r="I94" s="313"/>
      <c r="J94" s="314"/>
      <c r="K94" s="218"/>
    </row>
    <row r="95" spans="1:11" ht="15">
      <c r="A95" s="3"/>
      <c r="B95" s="3"/>
      <c r="C95" s="4"/>
      <c r="E95" s="3"/>
      <c r="F95" s="3"/>
      <c r="G95" s="4"/>
      <c r="I95" s="3"/>
      <c r="J95" s="3"/>
      <c r="K95" s="4"/>
    </row>
    <row r="97" spans="1:11" ht="15">
      <c r="A97" s="209" t="s">
        <v>208</v>
      </c>
      <c r="B97" s="209"/>
      <c r="C97" s="209"/>
      <c r="E97" s="209" t="s">
        <v>208</v>
      </c>
      <c r="F97" s="209"/>
      <c r="G97" s="209"/>
      <c r="I97" s="209" t="s">
        <v>208</v>
      </c>
      <c r="J97" s="209"/>
      <c r="K97" s="209"/>
    </row>
    <row r="98" spans="1:11" ht="15">
      <c r="A98" s="210" t="s">
        <v>1</v>
      </c>
      <c r="B98" s="210" t="s">
        <v>15</v>
      </c>
      <c r="C98" s="210" t="s">
        <v>216</v>
      </c>
      <c r="E98" s="210" t="s">
        <v>1</v>
      </c>
      <c r="F98" s="210" t="s">
        <v>15</v>
      </c>
      <c r="G98" s="210" t="s">
        <v>5</v>
      </c>
      <c r="I98" s="210" t="s">
        <v>1</v>
      </c>
      <c r="J98" s="210" t="s">
        <v>15</v>
      </c>
      <c r="K98" s="210" t="s">
        <v>5</v>
      </c>
    </row>
    <row r="99" spans="1:11" ht="15.75" thickBot="1">
      <c r="A99" s="302" t="s">
        <v>209</v>
      </c>
      <c r="B99" s="302"/>
      <c r="C99" s="302"/>
      <c r="E99" s="302" t="s">
        <v>213</v>
      </c>
      <c r="F99" s="302"/>
      <c r="G99" s="302"/>
      <c r="I99" s="302" t="s">
        <v>214</v>
      </c>
      <c r="J99" s="302"/>
      <c r="K99" s="302"/>
    </row>
    <row r="100" spans="1:11" ht="15.75" thickBot="1">
      <c r="A100" s="324" t="s">
        <v>211</v>
      </c>
      <c r="B100" s="325"/>
      <c r="C100" s="216" t="s">
        <v>212</v>
      </c>
      <c r="E100" s="212" t="s">
        <v>211</v>
      </c>
      <c r="F100" s="220"/>
      <c r="G100" s="216" t="s">
        <v>212</v>
      </c>
      <c r="I100" s="324" t="s">
        <v>211</v>
      </c>
      <c r="J100" s="325"/>
      <c r="K100" s="216" t="s">
        <v>212</v>
      </c>
    </row>
    <row r="101" spans="1:11" ht="15">
      <c r="A101" s="322"/>
      <c r="B101" s="323"/>
      <c r="C101" s="217"/>
      <c r="E101" s="322"/>
      <c r="F101" s="323"/>
      <c r="G101" s="217"/>
      <c r="I101" s="322"/>
      <c r="J101" s="323"/>
      <c r="K101" s="217"/>
    </row>
    <row r="102" spans="1:11" ht="15">
      <c r="A102" s="309"/>
      <c r="B102" s="310"/>
      <c r="C102" s="208"/>
      <c r="E102" s="309"/>
      <c r="F102" s="310"/>
      <c r="G102" s="208"/>
      <c r="I102" s="309"/>
      <c r="J102" s="310"/>
      <c r="K102" s="208"/>
    </row>
    <row r="103" spans="1:11" ht="15">
      <c r="A103" s="309"/>
      <c r="B103" s="310"/>
      <c r="C103" s="208"/>
      <c r="E103" s="309"/>
      <c r="F103" s="310"/>
      <c r="G103" s="208"/>
      <c r="I103" s="309"/>
      <c r="J103" s="310"/>
      <c r="K103" s="208"/>
    </row>
    <row r="104" spans="1:11" ht="15">
      <c r="A104" s="309"/>
      <c r="B104" s="310"/>
      <c r="C104" s="208"/>
      <c r="E104" s="309"/>
      <c r="F104" s="310"/>
      <c r="G104" s="208"/>
      <c r="I104" s="309"/>
      <c r="J104" s="310"/>
      <c r="K104" s="208"/>
    </row>
    <row r="105" spans="1:11" ht="15">
      <c r="A105" s="309"/>
      <c r="B105" s="310"/>
      <c r="C105" s="208"/>
      <c r="E105" s="309"/>
      <c r="F105" s="310"/>
      <c r="G105" s="208"/>
      <c r="I105" s="309"/>
      <c r="J105" s="310"/>
      <c r="K105" s="208"/>
    </row>
    <row r="106" spans="1:11" ht="15">
      <c r="A106" s="309"/>
      <c r="B106" s="310"/>
      <c r="C106" s="208"/>
      <c r="E106" s="309"/>
      <c r="F106" s="310"/>
      <c r="G106" s="208"/>
      <c r="I106" s="309"/>
      <c r="J106" s="310"/>
      <c r="K106" s="208"/>
    </row>
    <row r="107" spans="1:11" ht="15">
      <c r="A107" s="309"/>
      <c r="B107" s="310"/>
      <c r="C107" s="208"/>
      <c r="E107" s="309"/>
      <c r="F107" s="310"/>
      <c r="G107" s="208"/>
      <c r="I107" s="309"/>
      <c r="J107" s="310"/>
      <c r="K107" s="208"/>
    </row>
    <row r="108" spans="1:11" ht="15">
      <c r="A108" s="309"/>
      <c r="B108" s="310"/>
      <c r="C108" s="208"/>
      <c r="E108" s="309"/>
      <c r="F108" s="310"/>
      <c r="G108" s="208"/>
      <c r="I108" s="309"/>
      <c r="J108" s="310"/>
      <c r="K108" s="208"/>
    </row>
    <row r="109" spans="1:11" ht="15">
      <c r="A109" s="309"/>
      <c r="B109" s="310"/>
      <c r="C109" s="208"/>
      <c r="E109" s="309"/>
      <c r="F109" s="310"/>
      <c r="G109" s="208"/>
      <c r="I109" s="309"/>
      <c r="J109" s="310"/>
      <c r="K109" s="208"/>
    </row>
    <row r="110" spans="1:11" ht="15">
      <c r="A110" s="309"/>
      <c r="B110" s="310"/>
      <c r="C110" s="208"/>
      <c r="E110" s="309"/>
      <c r="F110" s="310"/>
      <c r="G110" s="208"/>
      <c r="I110" s="309"/>
      <c r="J110" s="310"/>
      <c r="K110" s="208"/>
    </row>
    <row r="111" spans="1:11" ht="15">
      <c r="A111" s="309"/>
      <c r="B111" s="310"/>
      <c r="C111" s="208"/>
      <c r="E111" s="309"/>
      <c r="F111" s="310"/>
      <c r="G111" s="208"/>
      <c r="I111" s="309"/>
      <c r="J111" s="310"/>
      <c r="K111" s="208"/>
    </row>
    <row r="112" spans="1:11" ht="15">
      <c r="A112" s="309"/>
      <c r="B112" s="310"/>
      <c r="C112" s="208"/>
      <c r="E112" s="309"/>
      <c r="F112" s="310"/>
      <c r="G112" s="208"/>
      <c r="I112" s="309"/>
      <c r="J112" s="310"/>
      <c r="K112" s="208"/>
    </row>
    <row r="113" spans="1:11" ht="15">
      <c r="A113" s="309"/>
      <c r="B113" s="310"/>
      <c r="C113" s="208"/>
      <c r="E113" s="309"/>
      <c r="F113" s="310"/>
      <c r="G113" s="208"/>
      <c r="I113" s="309"/>
      <c r="J113" s="310"/>
      <c r="K113" s="208"/>
    </row>
    <row r="114" spans="1:11" ht="15">
      <c r="A114" s="309"/>
      <c r="B114" s="310"/>
      <c r="C114" s="208"/>
      <c r="E114" s="309"/>
      <c r="F114" s="310"/>
      <c r="G114" s="208"/>
      <c r="I114" s="309"/>
      <c r="J114" s="310"/>
      <c r="K114" s="208"/>
    </row>
    <row r="115" spans="1:11" ht="15">
      <c r="A115" s="309"/>
      <c r="B115" s="310"/>
      <c r="C115" s="208"/>
      <c r="E115" s="309"/>
      <c r="F115" s="310"/>
      <c r="G115" s="208"/>
      <c r="I115" s="309"/>
      <c r="J115" s="310"/>
      <c r="K115" s="208"/>
    </row>
    <row r="116" spans="1:11" ht="15">
      <c r="A116" s="309"/>
      <c r="B116" s="310"/>
      <c r="C116" s="208"/>
      <c r="E116" s="309"/>
      <c r="F116" s="310"/>
      <c r="G116" s="208"/>
      <c r="I116" s="309"/>
      <c r="J116" s="310"/>
      <c r="K116" s="208"/>
    </row>
    <row r="117" spans="1:11" ht="15">
      <c r="A117" s="309"/>
      <c r="B117" s="310"/>
      <c r="C117" s="208"/>
      <c r="E117" s="309"/>
      <c r="F117" s="310"/>
      <c r="G117" s="208"/>
      <c r="I117" s="309"/>
      <c r="J117" s="310"/>
      <c r="K117" s="208"/>
    </row>
    <row r="118" spans="1:11" ht="15.75" thickBot="1">
      <c r="A118" s="313"/>
      <c r="B118" s="314"/>
      <c r="C118" s="218"/>
      <c r="E118" s="313"/>
      <c r="F118" s="314"/>
      <c r="G118" s="218"/>
      <c r="I118" s="313"/>
      <c r="J118" s="314"/>
      <c r="K118" s="218"/>
    </row>
    <row r="121" spans="1:11" ht="15">
      <c r="A121" s="209" t="s">
        <v>208</v>
      </c>
      <c r="B121" s="209"/>
      <c r="C121" s="209"/>
      <c r="E121" s="209" t="s">
        <v>208</v>
      </c>
      <c r="F121" s="209"/>
      <c r="G121" s="209"/>
      <c r="I121" s="209" t="s">
        <v>208</v>
      </c>
      <c r="J121" s="209"/>
      <c r="K121" s="209"/>
    </row>
    <row r="122" spans="1:11" ht="15">
      <c r="A122" s="210" t="s">
        <v>1</v>
      </c>
      <c r="B122" s="210" t="s">
        <v>15</v>
      </c>
      <c r="C122" s="210" t="s">
        <v>11</v>
      </c>
      <c r="E122" s="210" t="s">
        <v>1</v>
      </c>
      <c r="F122" s="210" t="s">
        <v>15</v>
      </c>
      <c r="G122" s="210" t="s">
        <v>11</v>
      </c>
      <c r="I122" s="210" t="s">
        <v>1</v>
      </c>
      <c r="J122" s="210" t="s">
        <v>15</v>
      </c>
      <c r="K122" s="210" t="s">
        <v>11</v>
      </c>
    </row>
    <row r="123" spans="1:11" ht="15.75" thickBot="1">
      <c r="A123" s="302" t="s">
        <v>209</v>
      </c>
      <c r="B123" s="302"/>
      <c r="C123" s="302"/>
      <c r="E123" s="302" t="s">
        <v>213</v>
      </c>
      <c r="F123" s="302"/>
      <c r="G123" s="302"/>
      <c r="I123" s="302" t="s">
        <v>214</v>
      </c>
      <c r="J123" s="302"/>
      <c r="K123" s="302"/>
    </row>
    <row r="124" spans="1:11" ht="15.75" thickBot="1">
      <c r="A124" s="324" t="s">
        <v>211</v>
      </c>
      <c r="B124" s="325"/>
      <c r="C124" s="216" t="s">
        <v>212</v>
      </c>
      <c r="E124" s="324" t="s">
        <v>211</v>
      </c>
      <c r="F124" s="325"/>
      <c r="G124" s="216" t="s">
        <v>212</v>
      </c>
      <c r="I124" s="324" t="s">
        <v>211</v>
      </c>
      <c r="J124" s="325"/>
      <c r="K124" s="216" t="s">
        <v>212</v>
      </c>
    </row>
    <row r="125" spans="1:11" ht="15">
      <c r="A125" s="322"/>
      <c r="B125" s="323"/>
      <c r="C125" s="217"/>
      <c r="E125" s="322"/>
      <c r="F125" s="323"/>
      <c r="G125" s="217"/>
      <c r="I125" s="322"/>
      <c r="J125" s="323"/>
      <c r="K125" s="217"/>
    </row>
    <row r="126" spans="1:11" ht="15">
      <c r="A126" s="309"/>
      <c r="B126" s="310"/>
      <c r="C126" s="208"/>
      <c r="E126" s="309"/>
      <c r="F126" s="310"/>
      <c r="G126" s="208"/>
      <c r="I126" s="309"/>
      <c r="J126" s="310"/>
      <c r="K126" s="208"/>
    </row>
    <row r="127" spans="1:11" ht="15">
      <c r="A127" s="309"/>
      <c r="B127" s="310"/>
      <c r="C127" s="208"/>
      <c r="E127" s="309"/>
      <c r="F127" s="310"/>
      <c r="G127" s="208"/>
      <c r="I127" s="309"/>
      <c r="J127" s="310"/>
      <c r="K127" s="208"/>
    </row>
    <row r="128" spans="1:11" ht="15">
      <c r="A128" s="309"/>
      <c r="B128" s="310"/>
      <c r="C128" s="208"/>
      <c r="E128" s="309"/>
      <c r="F128" s="310"/>
      <c r="G128" s="208"/>
      <c r="I128" s="309"/>
      <c r="J128" s="310"/>
      <c r="K128" s="208"/>
    </row>
    <row r="129" spans="1:11" ht="15">
      <c r="A129" s="309"/>
      <c r="B129" s="310"/>
      <c r="C129" s="208"/>
      <c r="E129" s="309"/>
      <c r="F129" s="310"/>
      <c r="G129" s="208"/>
      <c r="I129" s="309"/>
      <c r="J129" s="310"/>
      <c r="K129" s="208"/>
    </row>
    <row r="130" spans="1:11" ht="15">
      <c r="A130" s="309"/>
      <c r="B130" s="310"/>
      <c r="C130" s="208"/>
      <c r="E130" s="309"/>
      <c r="F130" s="310"/>
      <c r="G130" s="208"/>
      <c r="I130" s="309"/>
      <c r="J130" s="310"/>
      <c r="K130" s="208"/>
    </row>
    <row r="131" spans="1:11" ht="15">
      <c r="A131" s="309"/>
      <c r="B131" s="310"/>
      <c r="C131" s="208"/>
      <c r="E131" s="309"/>
      <c r="F131" s="310"/>
      <c r="G131" s="208"/>
      <c r="I131" s="309"/>
      <c r="J131" s="310"/>
      <c r="K131" s="208"/>
    </row>
    <row r="132" spans="1:11" ht="15">
      <c r="A132" s="309"/>
      <c r="B132" s="310"/>
      <c r="C132" s="208"/>
      <c r="E132" s="309"/>
      <c r="F132" s="310"/>
      <c r="G132" s="208"/>
      <c r="I132" s="309"/>
      <c r="J132" s="310"/>
      <c r="K132" s="208"/>
    </row>
    <row r="133" spans="1:11" ht="15">
      <c r="A133" s="309"/>
      <c r="B133" s="310"/>
      <c r="C133" s="208"/>
      <c r="E133" s="309"/>
      <c r="F133" s="310"/>
      <c r="G133" s="208"/>
      <c r="I133" s="309"/>
      <c r="J133" s="310"/>
      <c r="K133" s="208"/>
    </row>
    <row r="134" spans="1:11" ht="15">
      <c r="A134" s="309"/>
      <c r="B134" s="310"/>
      <c r="C134" s="208"/>
      <c r="E134" s="309"/>
      <c r="F134" s="310"/>
      <c r="G134" s="208"/>
      <c r="I134" s="309"/>
      <c r="J134" s="310"/>
      <c r="K134" s="208"/>
    </row>
    <row r="135" spans="1:11" ht="15">
      <c r="A135" s="309"/>
      <c r="B135" s="310"/>
      <c r="C135" s="208"/>
      <c r="E135" s="309"/>
      <c r="F135" s="310"/>
      <c r="G135" s="208"/>
      <c r="I135" s="309"/>
      <c r="J135" s="310"/>
      <c r="K135" s="208"/>
    </row>
    <row r="136" spans="1:11" ht="15">
      <c r="A136" s="309"/>
      <c r="B136" s="310"/>
      <c r="C136" s="208"/>
      <c r="E136" s="309"/>
      <c r="F136" s="310"/>
      <c r="G136" s="208"/>
      <c r="I136" s="309"/>
      <c r="J136" s="310"/>
      <c r="K136" s="208"/>
    </row>
    <row r="137" spans="1:11" ht="15">
      <c r="A137" s="309"/>
      <c r="B137" s="310"/>
      <c r="C137" s="208"/>
      <c r="E137" s="309"/>
      <c r="F137" s="310"/>
      <c r="G137" s="208"/>
      <c r="I137" s="309"/>
      <c r="J137" s="310"/>
      <c r="K137" s="208"/>
    </row>
    <row r="138" spans="1:11" ht="15">
      <c r="A138" s="309"/>
      <c r="B138" s="310"/>
      <c r="C138" s="208"/>
      <c r="E138" s="309"/>
      <c r="F138" s="310"/>
      <c r="G138" s="208"/>
      <c r="I138" s="309"/>
      <c r="J138" s="310"/>
      <c r="K138" s="208"/>
    </row>
    <row r="139" spans="1:11" ht="15">
      <c r="A139" s="309"/>
      <c r="B139" s="310"/>
      <c r="C139" s="208"/>
      <c r="E139" s="309"/>
      <c r="F139" s="310"/>
      <c r="G139" s="208"/>
      <c r="I139" s="309"/>
      <c r="J139" s="310"/>
      <c r="K139" s="208"/>
    </row>
    <row r="140" spans="1:11" ht="15">
      <c r="A140" s="309"/>
      <c r="B140" s="310"/>
      <c r="C140" s="208"/>
      <c r="E140" s="309"/>
      <c r="F140" s="310"/>
      <c r="G140" s="208"/>
      <c r="I140" s="309"/>
      <c r="J140" s="310"/>
      <c r="K140" s="208"/>
    </row>
    <row r="141" spans="1:11" ht="15">
      <c r="A141" s="309"/>
      <c r="B141" s="310"/>
      <c r="C141" s="208"/>
      <c r="E141" s="309"/>
      <c r="F141" s="310"/>
      <c r="G141" s="208"/>
      <c r="I141" s="309"/>
      <c r="J141" s="310"/>
      <c r="K141" s="208"/>
    </row>
    <row r="142" spans="1:11" ht="15.75" thickBot="1">
      <c r="A142" s="313"/>
      <c r="B142" s="314"/>
      <c r="C142" s="218"/>
      <c r="E142" s="313"/>
      <c r="F142" s="314"/>
      <c r="G142" s="218"/>
      <c r="I142" s="313"/>
      <c r="J142" s="314"/>
      <c r="K142" s="218"/>
    </row>
    <row r="145" spans="1:11" ht="15">
      <c r="A145" s="209" t="s">
        <v>208</v>
      </c>
      <c r="B145" s="209"/>
      <c r="C145" s="209"/>
      <c r="E145" s="209" t="s">
        <v>208</v>
      </c>
      <c r="F145" s="209"/>
      <c r="G145" s="209"/>
      <c r="I145" s="209" t="s">
        <v>208</v>
      </c>
      <c r="J145" s="209"/>
      <c r="K145" s="209"/>
    </row>
    <row r="146" spans="1:11" ht="15">
      <c r="A146" s="210" t="s">
        <v>1</v>
      </c>
      <c r="B146" s="210" t="s">
        <v>15</v>
      </c>
      <c r="C146" s="210" t="s">
        <v>10</v>
      </c>
      <c r="E146" s="210" t="s">
        <v>1</v>
      </c>
      <c r="F146" s="210" t="s">
        <v>15</v>
      </c>
      <c r="G146" s="210" t="s">
        <v>10</v>
      </c>
      <c r="I146" s="210" t="s">
        <v>1</v>
      </c>
      <c r="J146" s="210" t="s">
        <v>15</v>
      </c>
      <c r="K146" s="210" t="s">
        <v>10</v>
      </c>
    </row>
    <row r="147" spans="1:11" ht="15.75" thickBot="1">
      <c r="A147" s="302" t="s">
        <v>209</v>
      </c>
      <c r="B147" s="302"/>
      <c r="C147" s="302"/>
      <c r="E147" s="302" t="s">
        <v>213</v>
      </c>
      <c r="F147" s="302"/>
      <c r="G147" s="302"/>
      <c r="I147" s="302" t="s">
        <v>214</v>
      </c>
      <c r="J147" s="302"/>
      <c r="K147" s="302"/>
    </row>
    <row r="148" spans="1:11" ht="15.75" thickBot="1">
      <c r="A148" s="324" t="s">
        <v>211</v>
      </c>
      <c r="B148" s="325"/>
      <c r="C148" s="216" t="s">
        <v>212</v>
      </c>
      <c r="E148" s="324" t="s">
        <v>211</v>
      </c>
      <c r="F148" s="325"/>
      <c r="G148" s="216" t="s">
        <v>212</v>
      </c>
      <c r="I148" s="324" t="s">
        <v>211</v>
      </c>
      <c r="J148" s="325"/>
      <c r="K148" s="216" t="s">
        <v>212</v>
      </c>
    </row>
    <row r="149" spans="1:11" ht="15">
      <c r="A149" s="322"/>
      <c r="B149" s="323"/>
      <c r="C149" s="217"/>
      <c r="E149" s="322"/>
      <c r="F149" s="323"/>
      <c r="G149" s="217"/>
      <c r="I149" s="322"/>
      <c r="J149" s="323"/>
      <c r="K149" s="217"/>
    </row>
    <row r="150" spans="1:11" ht="15">
      <c r="A150" s="309"/>
      <c r="B150" s="310"/>
      <c r="C150" s="208"/>
      <c r="E150" s="309"/>
      <c r="F150" s="310"/>
      <c r="G150" s="208"/>
      <c r="I150" s="309"/>
      <c r="J150" s="310"/>
      <c r="K150" s="208"/>
    </row>
    <row r="151" spans="1:11" ht="15">
      <c r="A151" s="309"/>
      <c r="B151" s="310"/>
      <c r="C151" s="208"/>
      <c r="E151" s="309"/>
      <c r="F151" s="310"/>
      <c r="G151" s="208"/>
      <c r="I151" s="309"/>
      <c r="J151" s="310"/>
      <c r="K151" s="208"/>
    </row>
    <row r="152" spans="1:11" ht="15">
      <c r="A152" s="309"/>
      <c r="B152" s="310"/>
      <c r="C152" s="208"/>
      <c r="E152" s="309"/>
      <c r="F152" s="310"/>
      <c r="G152" s="208"/>
      <c r="I152" s="309"/>
      <c r="J152" s="310"/>
      <c r="K152" s="208"/>
    </row>
    <row r="153" spans="1:11" ht="15">
      <c r="A153" s="309"/>
      <c r="B153" s="310"/>
      <c r="C153" s="208"/>
      <c r="E153" s="309"/>
      <c r="F153" s="310"/>
      <c r="G153" s="208"/>
      <c r="I153" s="309"/>
      <c r="J153" s="310"/>
      <c r="K153" s="208"/>
    </row>
    <row r="154" spans="1:11" ht="15">
      <c r="A154" s="309"/>
      <c r="B154" s="310"/>
      <c r="C154" s="208"/>
      <c r="E154" s="309"/>
      <c r="F154" s="310"/>
      <c r="G154" s="208"/>
      <c r="I154" s="309"/>
      <c r="J154" s="310"/>
      <c r="K154" s="208"/>
    </row>
    <row r="155" spans="1:11" ht="15">
      <c r="A155" s="309"/>
      <c r="B155" s="310"/>
      <c r="C155" s="208"/>
      <c r="E155" s="309"/>
      <c r="F155" s="310"/>
      <c r="G155" s="208"/>
      <c r="I155" s="309"/>
      <c r="J155" s="310"/>
      <c r="K155" s="208"/>
    </row>
    <row r="156" spans="1:11" ht="15">
      <c r="A156" s="309"/>
      <c r="B156" s="310"/>
      <c r="C156" s="208"/>
      <c r="E156" s="309"/>
      <c r="F156" s="310"/>
      <c r="G156" s="208"/>
      <c r="I156" s="309"/>
      <c r="J156" s="310"/>
      <c r="K156" s="208"/>
    </row>
    <row r="157" spans="1:11" ht="15">
      <c r="A157" s="309"/>
      <c r="B157" s="310"/>
      <c r="C157" s="208"/>
      <c r="E157" s="309"/>
      <c r="F157" s="310"/>
      <c r="G157" s="208"/>
      <c r="I157" s="309"/>
      <c r="J157" s="310"/>
      <c r="K157" s="208"/>
    </row>
    <row r="158" spans="1:11" ht="15">
      <c r="A158" s="309"/>
      <c r="B158" s="310"/>
      <c r="C158" s="208"/>
      <c r="E158" s="309"/>
      <c r="F158" s="310"/>
      <c r="G158" s="208"/>
      <c r="I158" s="309"/>
      <c r="J158" s="310"/>
      <c r="K158" s="208"/>
    </row>
    <row r="159" spans="1:11" ht="15">
      <c r="A159" s="309"/>
      <c r="B159" s="310"/>
      <c r="C159" s="208"/>
      <c r="E159" s="309"/>
      <c r="F159" s="310"/>
      <c r="G159" s="208"/>
      <c r="I159" s="309"/>
      <c r="J159" s="310"/>
      <c r="K159" s="208"/>
    </row>
    <row r="160" spans="1:11" ht="15">
      <c r="A160" s="309"/>
      <c r="B160" s="310"/>
      <c r="C160" s="208"/>
      <c r="E160" s="309"/>
      <c r="F160" s="310"/>
      <c r="G160" s="208"/>
      <c r="I160" s="309"/>
      <c r="J160" s="310"/>
      <c r="K160" s="208"/>
    </row>
    <row r="161" spans="1:11" ht="15">
      <c r="A161" s="309"/>
      <c r="B161" s="310"/>
      <c r="C161" s="208"/>
      <c r="E161" s="309"/>
      <c r="F161" s="310"/>
      <c r="G161" s="208"/>
      <c r="I161" s="309"/>
      <c r="J161" s="310"/>
      <c r="K161" s="208"/>
    </row>
    <row r="162" spans="1:11" ht="15">
      <c r="A162" s="309"/>
      <c r="B162" s="310"/>
      <c r="C162" s="208"/>
      <c r="E162" s="309"/>
      <c r="F162" s="310"/>
      <c r="G162" s="208"/>
      <c r="I162" s="309"/>
      <c r="J162" s="310"/>
      <c r="K162" s="208"/>
    </row>
    <row r="163" spans="1:11" ht="15">
      <c r="A163" s="309"/>
      <c r="B163" s="310"/>
      <c r="C163" s="208"/>
      <c r="E163" s="309"/>
      <c r="F163" s="310"/>
      <c r="G163" s="208"/>
      <c r="I163" s="309"/>
      <c r="J163" s="310"/>
      <c r="K163" s="208"/>
    </row>
    <row r="164" spans="1:11" ht="15">
      <c r="A164" s="309"/>
      <c r="B164" s="310"/>
      <c r="C164" s="208"/>
      <c r="E164" s="309"/>
      <c r="F164" s="310"/>
      <c r="G164" s="208"/>
      <c r="I164" s="309"/>
      <c r="J164" s="310"/>
      <c r="K164" s="208"/>
    </row>
    <row r="165" spans="1:11" ht="15">
      <c r="A165" s="309"/>
      <c r="B165" s="310"/>
      <c r="C165" s="208"/>
      <c r="E165" s="309"/>
      <c r="F165" s="310"/>
      <c r="G165" s="208"/>
      <c r="I165" s="309"/>
      <c r="J165" s="310"/>
      <c r="K165" s="208"/>
    </row>
    <row r="166" spans="1:11" ht="15.75" thickBot="1">
      <c r="A166" s="313"/>
      <c r="B166" s="314"/>
      <c r="C166" s="218"/>
      <c r="E166" s="313"/>
      <c r="F166" s="314"/>
      <c r="G166" s="218"/>
      <c r="I166" s="313"/>
      <c r="J166" s="314"/>
      <c r="K166" s="218"/>
    </row>
    <row r="169" spans="1:11" ht="15">
      <c r="A169" s="209" t="s">
        <v>208</v>
      </c>
      <c r="B169" s="209"/>
      <c r="C169" s="209"/>
      <c r="E169" s="209" t="s">
        <v>208</v>
      </c>
      <c r="F169" s="209"/>
      <c r="G169" s="209"/>
      <c r="I169" s="209" t="s">
        <v>208</v>
      </c>
      <c r="J169" s="209"/>
      <c r="K169" s="209"/>
    </row>
    <row r="170" spans="1:11" ht="15">
      <c r="A170" s="210" t="s">
        <v>217</v>
      </c>
      <c r="B170" s="211" t="s">
        <v>6</v>
      </c>
      <c r="C170" s="210" t="s">
        <v>7</v>
      </c>
      <c r="E170" s="210" t="s">
        <v>217</v>
      </c>
      <c r="F170" s="211" t="s">
        <v>6</v>
      </c>
      <c r="G170" s="210" t="s">
        <v>7</v>
      </c>
      <c r="I170" s="210" t="s">
        <v>217</v>
      </c>
      <c r="J170" s="211" t="s">
        <v>6</v>
      </c>
      <c r="K170" s="210" t="s">
        <v>7</v>
      </c>
    </row>
    <row r="171" spans="1:11" ht="15.75" thickBot="1">
      <c r="A171" s="302" t="s">
        <v>209</v>
      </c>
      <c r="B171" s="302"/>
      <c r="C171" s="302"/>
      <c r="E171" s="302" t="s">
        <v>213</v>
      </c>
      <c r="F171" s="302"/>
      <c r="G171" s="302"/>
      <c r="I171" s="302" t="s">
        <v>214</v>
      </c>
      <c r="J171" s="302"/>
      <c r="K171" s="302"/>
    </row>
    <row r="172" spans="1:11" ht="15.75" thickBot="1">
      <c r="A172" s="324" t="s">
        <v>211</v>
      </c>
      <c r="B172" s="325"/>
      <c r="C172" s="216" t="s">
        <v>212</v>
      </c>
      <c r="E172" s="324" t="s">
        <v>211</v>
      </c>
      <c r="F172" s="325"/>
      <c r="G172" s="216" t="s">
        <v>212</v>
      </c>
      <c r="I172" s="324" t="s">
        <v>211</v>
      </c>
      <c r="J172" s="325"/>
      <c r="K172" s="216" t="s">
        <v>212</v>
      </c>
    </row>
    <row r="173" spans="1:11" ht="15">
      <c r="A173" s="315"/>
      <c r="B173" s="316"/>
      <c r="C173" s="221"/>
      <c r="E173" s="315"/>
      <c r="F173" s="316"/>
      <c r="G173" s="221"/>
      <c r="I173" s="315"/>
      <c r="J173" s="316"/>
      <c r="K173" s="221"/>
    </row>
    <row r="174" spans="1:11" ht="15.75" thickBot="1">
      <c r="A174" s="318"/>
      <c r="B174" s="319"/>
      <c r="C174" s="222"/>
      <c r="E174" s="318"/>
      <c r="F174" s="319"/>
      <c r="G174" s="222"/>
      <c r="I174" s="318"/>
      <c r="J174" s="319"/>
      <c r="K174" s="222"/>
    </row>
    <row r="175" spans="1:11" ht="15">
      <c r="A175" s="322"/>
      <c r="B175" s="323"/>
      <c r="C175" s="217"/>
      <c r="E175" s="309"/>
      <c r="F175" s="310"/>
      <c r="G175" s="208"/>
      <c r="I175" s="309"/>
      <c r="J175" s="310"/>
      <c r="K175" s="208"/>
    </row>
    <row r="176" spans="1:11" ht="15.75" thickBot="1">
      <c r="A176" s="313"/>
      <c r="B176" s="314"/>
      <c r="C176" s="218"/>
      <c r="E176" s="320"/>
      <c r="F176" s="321"/>
      <c r="G176" s="223"/>
      <c r="I176" s="320"/>
      <c r="J176" s="321"/>
      <c r="K176" s="223"/>
    </row>
    <row r="177" spans="1:11" ht="15">
      <c r="A177" s="315"/>
      <c r="B177" s="316"/>
      <c r="C177" s="221"/>
      <c r="E177" s="315"/>
      <c r="F177" s="316"/>
      <c r="G177" s="221"/>
      <c r="I177" s="315"/>
      <c r="J177" s="316"/>
      <c r="K177" s="221"/>
    </row>
    <row r="178" spans="1:11" ht="15.75" thickBot="1">
      <c r="A178" s="318"/>
      <c r="B178" s="319"/>
      <c r="C178" s="222"/>
      <c r="E178" s="318"/>
      <c r="F178" s="319"/>
      <c r="G178" s="222"/>
      <c r="I178" s="318"/>
      <c r="J178" s="319"/>
      <c r="K178" s="222"/>
    </row>
    <row r="179" spans="1:11" ht="15.75" thickBot="1">
      <c r="A179" s="320"/>
      <c r="B179" s="321"/>
      <c r="C179" s="223"/>
      <c r="E179" s="320"/>
      <c r="F179" s="321"/>
      <c r="G179" s="223"/>
      <c r="I179" s="320"/>
      <c r="J179" s="321"/>
      <c r="K179" s="223"/>
    </row>
    <row r="180" spans="1:11" ht="15">
      <c r="A180" s="315"/>
      <c r="B180" s="316"/>
      <c r="C180" s="221"/>
      <c r="E180" s="315"/>
      <c r="F180" s="316"/>
      <c r="G180" s="221"/>
      <c r="I180" s="315"/>
      <c r="J180" s="316"/>
      <c r="K180" s="221"/>
    </row>
    <row r="181" spans="1:11" ht="15.75" thickBot="1">
      <c r="A181" s="318"/>
      <c r="B181" s="319"/>
      <c r="C181" s="222"/>
      <c r="E181" s="318"/>
      <c r="F181" s="319"/>
      <c r="G181" s="222"/>
      <c r="I181" s="318"/>
      <c r="J181" s="319"/>
      <c r="K181" s="222"/>
    </row>
    <row r="182" spans="1:11" ht="15.75" thickBot="1">
      <c r="A182" s="320"/>
      <c r="B182" s="321"/>
      <c r="C182" s="223"/>
      <c r="E182" s="320"/>
      <c r="F182" s="321"/>
      <c r="G182" s="223"/>
      <c r="I182" s="320"/>
      <c r="J182" s="321"/>
      <c r="K182" s="223"/>
    </row>
    <row r="183" spans="1:11" ht="15">
      <c r="A183" s="315"/>
      <c r="B183" s="316"/>
      <c r="C183" s="221"/>
      <c r="E183" s="315"/>
      <c r="F183" s="316"/>
      <c r="G183" s="221"/>
      <c r="I183" s="315"/>
      <c r="J183" s="316"/>
      <c r="K183" s="221"/>
    </row>
    <row r="184" spans="1:11" ht="15.75" thickBot="1">
      <c r="A184" s="318"/>
      <c r="B184" s="319"/>
      <c r="C184" s="222"/>
      <c r="E184" s="318"/>
      <c r="F184" s="319"/>
      <c r="G184" s="222"/>
      <c r="I184" s="318"/>
      <c r="J184" s="319"/>
      <c r="K184" s="222"/>
    </row>
    <row r="185" spans="1:11" ht="15.75" thickBot="1">
      <c r="A185" s="320"/>
      <c r="B185" s="321"/>
      <c r="C185" s="223"/>
      <c r="E185" s="320"/>
      <c r="F185" s="321"/>
      <c r="G185" s="223"/>
      <c r="I185" s="320"/>
      <c r="J185" s="321"/>
      <c r="K185" s="223"/>
    </row>
    <row r="186" spans="1:11" ht="15">
      <c r="A186" s="315"/>
      <c r="B186" s="316"/>
      <c r="C186" s="221"/>
      <c r="E186" s="315"/>
      <c r="F186" s="316"/>
      <c r="G186" s="221"/>
      <c r="I186" s="315"/>
      <c r="J186" s="316"/>
      <c r="K186" s="221"/>
    </row>
    <row r="187" spans="1:11" ht="15.75" thickBot="1">
      <c r="A187" s="318"/>
      <c r="B187" s="319"/>
      <c r="C187" s="222"/>
      <c r="E187" s="318"/>
      <c r="F187" s="319"/>
      <c r="G187" s="222"/>
      <c r="I187" s="318"/>
      <c r="J187" s="319"/>
      <c r="K187" s="222"/>
    </row>
    <row r="188" spans="1:11" ht="15">
      <c r="A188" s="309"/>
      <c r="B188" s="310"/>
      <c r="C188" s="208"/>
      <c r="E188" s="309"/>
      <c r="F188" s="310"/>
      <c r="G188" s="208"/>
      <c r="I188" s="309"/>
      <c r="J188" s="310"/>
      <c r="K188" s="208"/>
    </row>
    <row r="189" spans="1:11" ht="15.75" thickBot="1">
      <c r="A189" s="313"/>
      <c r="B189" s="314"/>
      <c r="C189" s="218"/>
      <c r="E189" s="313"/>
      <c r="F189" s="314"/>
      <c r="G189" s="218"/>
      <c r="I189" s="313"/>
      <c r="J189" s="314"/>
      <c r="K189" s="218"/>
    </row>
    <row r="192" spans="1:11" ht="15">
      <c r="A192" s="209" t="s">
        <v>208</v>
      </c>
      <c r="B192" s="209"/>
      <c r="C192" s="209"/>
      <c r="E192" s="209" t="s">
        <v>208</v>
      </c>
      <c r="F192" s="209"/>
      <c r="G192" s="209"/>
      <c r="I192" s="209" t="s">
        <v>208</v>
      </c>
      <c r="J192" s="209"/>
      <c r="K192" s="209"/>
    </row>
    <row r="193" spans="1:11" ht="15">
      <c r="A193" s="210" t="s">
        <v>217</v>
      </c>
      <c r="B193" s="211" t="s">
        <v>6</v>
      </c>
      <c r="C193" s="210" t="s">
        <v>9</v>
      </c>
      <c r="E193" s="210" t="s">
        <v>217</v>
      </c>
      <c r="F193" s="211" t="s">
        <v>6</v>
      </c>
      <c r="G193" s="210" t="s">
        <v>9</v>
      </c>
      <c r="I193" s="210" t="s">
        <v>217</v>
      </c>
      <c r="J193" s="211" t="s">
        <v>6</v>
      </c>
      <c r="K193" s="210" t="s">
        <v>9</v>
      </c>
    </row>
    <row r="194" spans="1:11" ht="15.75" thickBot="1">
      <c r="A194" s="302" t="s">
        <v>209</v>
      </c>
      <c r="B194" s="302"/>
      <c r="C194" s="302"/>
      <c r="E194" s="302" t="s">
        <v>213</v>
      </c>
      <c r="F194" s="302"/>
      <c r="G194" s="302"/>
      <c r="I194" s="302" t="s">
        <v>214</v>
      </c>
      <c r="J194" s="302"/>
      <c r="K194" s="302"/>
    </row>
    <row r="195" spans="1:11" ht="15.75" thickBot="1">
      <c r="A195" s="324" t="s">
        <v>211</v>
      </c>
      <c r="B195" s="325"/>
      <c r="C195" s="216" t="s">
        <v>212</v>
      </c>
      <c r="E195" s="324" t="s">
        <v>211</v>
      </c>
      <c r="F195" s="325"/>
      <c r="G195" s="216" t="s">
        <v>212</v>
      </c>
      <c r="I195" s="324" t="s">
        <v>211</v>
      </c>
      <c r="J195" s="325"/>
      <c r="K195" s="216" t="s">
        <v>212</v>
      </c>
    </row>
    <row r="196" spans="1:11" ht="15">
      <c r="A196" s="315"/>
      <c r="B196" s="316"/>
      <c r="C196" s="221"/>
      <c r="E196" s="315"/>
      <c r="F196" s="316"/>
      <c r="G196" s="221"/>
      <c r="I196" s="315"/>
      <c r="J196" s="316"/>
      <c r="K196" s="221"/>
    </row>
    <row r="197" spans="1:11" ht="15.75" thickBot="1">
      <c r="A197" s="318"/>
      <c r="B197" s="319"/>
      <c r="C197" s="222"/>
      <c r="E197" s="318"/>
      <c r="F197" s="319"/>
      <c r="G197" s="222"/>
      <c r="I197" s="318"/>
      <c r="J197" s="319"/>
      <c r="K197" s="222"/>
    </row>
    <row r="198" spans="1:11" ht="15">
      <c r="A198" s="322"/>
      <c r="B198" s="323"/>
      <c r="C198" s="217"/>
      <c r="E198" s="309"/>
      <c r="F198" s="310"/>
      <c r="G198" s="208"/>
      <c r="I198" s="309"/>
      <c r="J198" s="310"/>
      <c r="K198" s="208"/>
    </row>
    <row r="199" spans="1:11" ht="15.75" thickBot="1">
      <c r="A199" s="313"/>
      <c r="B199" s="314"/>
      <c r="C199" s="218"/>
      <c r="E199" s="320"/>
      <c r="F199" s="321"/>
      <c r="G199" s="223"/>
      <c r="I199" s="320"/>
      <c r="J199" s="321"/>
      <c r="K199" s="223"/>
    </row>
    <row r="200" spans="1:11" ht="15">
      <c r="A200" s="315"/>
      <c r="B200" s="316"/>
      <c r="C200" s="221"/>
      <c r="E200" s="315"/>
      <c r="F200" s="316"/>
      <c r="G200" s="221"/>
      <c r="I200" s="315"/>
      <c r="J200" s="316"/>
      <c r="K200" s="221"/>
    </row>
    <row r="201" spans="1:11" ht="15.75" thickBot="1">
      <c r="A201" s="318"/>
      <c r="B201" s="319"/>
      <c r="C201" s="222"/>
      <c r="E201" s="318"/>
      <c r="F201" s="319"/>
      <c r="G201" s="222"/>
      <c r="I201" s="318"/>
      <c r="J201" s="319"/>
      <c r="K201" s="222"/>
    </row>
    <row r="202" spans="1:11" ht="15.75" thickBot="1">
      <c r="A202" s="320"/>
      <c r="B202" s="321"/>
      <c r="C202" s="223"/>
      <c r="E202" s="320"/>
      <c r="F202" s="321"/>
      <c r="G202" s="223"/>
      <c r="I202" s="320"/>
      <c r="J202" s="321"/>
      <c r="K202" s="223"/>
    </row>
    <row r="203" spans="1:11" ht="15">
      <c r="A203" s="315"/>
      <c r="B203" s="316"/>
      <c r="C203" s="221"/>
      <c r="E203" s="315"/>
      <c r="F203" s="316"/>
      <c r="G203" s="221"/>
      <c r="I203" s="315"/>
      <c r="J203" s="316"/>
      <c r="K203" s="221"/>
    </row>
    <row r="204" spans="1:11" ht="15.75" thickBot="1">
      <c r="A204" s="318"/>
      <c r="B204" s="319"/>
      <c r="C204" s="222"/>
      <c r="E204" s="318"/>
      <c r="F204" s="319"/>
      <c r="G204" s="222"/>
      <c r="I204" s="318"/>
      <c r="J204" s="319"/>
      <c r="K204" s="222"/>
    </row>
    <row r="205" spans="1:11" ht="15.75" thickBot="1">
      <c r="A205" s="320"/>
      <c r="B205" s="321"/>
      <c r="C205" s="223"/>
      <c r="E205" s="320"/>
      <c r="F205" s="321"/>
      <c r="G205" s="223"/>
      <c r="I205" s="320"/>
      <c r="J205" s="321"/>
      <c r="K205" s="223"/>
    </row>
    <row r="206" spans="1:11" ht="15">
      <c r="A206" s="315"/>
      <c r="B206" s="316"/>
      <c r="C206" s="221"/>
      <c r="E206" s="315"/>
      <c r="F206" s="316"/>
      <c r="G206" s="221"/>
      <c r="I206" s="315"/>
      <c r="J206" s="316"/>
      <c r="K206" s="221"/>
    </row>
    <row r="207" spans="1:11" ht="15.75" thickBot="1">
      <c r="A207" s="318"/>
      <c r="B207" s="319"/>
      <c r="C207" s="222"/>
      <c r="E207" s="318"/>
      <c r="F207" s="319"/>
      <c r="G207" s="222"/>
      <c r="I207" s="318"/>
      <c r="J207" s="319"/>
      <c r="K207" s="222"/>
    </row>
    <row r="208" spans="1:11" ht="15.75" thickBot="1">
      <c r="A208" s="320"/>
      <c r="B208" s="321"/>
      <c r="C208" s="223"/>
      <c r="E208" s="320"/>
      <c r="F208" s="321"/>
      <c r="G208" s="223"/>
      <c r="I208" s="320"/>
      <c r="J208" s="321"/>
      <c r="K208" s="223"/>
    </row>
    <row r="209" spans="1:11" ht="15">
      <c r="A209" s="315"/>
      <c r="B209" s="316"/>
      <c r="C209" s="221"/>
      <c r="E209" s="315"/>
      <c r="F209" s="316"/>
      <c r="G209" s="221"/>
      <c r="I209" s="315"/>
      <c r="J209" s="316"/>
      <c r="K209" s="221"/>
    </row>
    <row r="210" spans="1:11" ht="15.75" thickBot="1">
      <c r="A210" s="318"/>
      <c r="B210" s="319"/>
      <c r="C210" s="222"/>
      <c r="E210" s="318"/>
      <c r="F210" s="319"/>
      <c r="G210" s="222"/>
      <c r="I210" s="318"/>
      <c r="J210" s="319"/>
      <c r="K210" s="222"/>
    </row>
    <row r="211" spans="1:11" ht="15">
      <c r="A211" s="309"/>
      <c r="B211" s="310"/>
      <c r="C211" s="208"/>
      <c r="E211" s="309"/>
      <c r="F211" s="310"/>
      <c r="G211" s="208"/>
      <c r="I211" s="309"/>
      <c r="J211" s="310"/>
      <c r="K211" s="208"/>
    </row>
    <row r="212" spans="1:11" ht="15.75" thickBot="1">
      <c r="A212" s="313"/>
      <c r="B212" s="314"/>
      <c r="C212" s="218"/>
      <c r="E212" s="313"/>
      <c r="F212" s="314"/>
      <c r="G212" s="218"/>
      <c r="I212" s="313"/>
      <c r="J212" s="314"/>
      <c r="K212" s="218"/>
    </row>
    <row r="215" spans="1:11" ht="15">
      <c r="A215" s="209" t="s">
        <v>208</v>
      </c>
      <c r="B215" s="209"/>
      <c r="C215" s="209"/>
      <c r="E215" s="209" t="s">
        <v>208</v>
      </c>
      <c r="F215" s="209"/>
      <c r="G215" s="209"/>
      <c r="I215" s="209" t="s">
        <v>208</v>
      </c>
      <c r="J215" s="209"/>
      <c r="K215" s="209"/>
    </row>
    <row r="216" spans="1:11" ht="15">
      <c r="A216" s="210" t="s">
        <v>217</v>
      </c>
      <c r="B216" s="211" t="s">
        <v>6</v>
      </c>
      <c r="C216" s="210" t="s">
        <v>8</v>
      </c>
      <c r="E216" s="210" t="s">
        <v>217</v>
      </c>
      <c r="F216" s="211" t="s">
        <v>6</v>
      </c>
      <c r="G216" s="210" t="s">
        <v>8</v>
      </c>
      <c r="I216" s="210" t="s">
        <v>217</v>
      </c>
      <c r="J216" s="211" t="s">
        <v>6</v>
      </c>
      <c r="K216" s="210" t="s">
        <v>8</v>
      </c>
    </row>
    <row r="217" spans="1:11" ht="15.75" thickBot="1">
      <c r="A217" s="302" t="s">
        <v>209</v>
      </c>
      <c r="B217" s="302"/>
      <c r="C217" s="302"/>
      <c r="E217" s="302" t="s">
        <v>213</v>
      </c>
      <c r="F217" s="302"/>
      <c r="G217" s="302"/>
      <c r="I217" s="302" t="s">
        <v>214</v>
      </c>
      <c r="J217" s="302"/>
      <c r="K217" s="302"/>
    </row>
    <row r="218" spans="1:11" ht="15.75" thickBot="1">
      <c r="A218" s="324" t="s">
        <v>211</v>
      </c>
      <c r="B218" s="325"/>
      <c r="C218" s="216" t="s">
        <v>212</v>
      </c>
      <c r="E218" s="324" t="s">
        <v>211</v>
      </c>
      <c r="F218" s="325"/>
      <c r="G218" s="216" t="s">
        <v>212</v>
      </c>
      <c r="I218" s="324" t="s">
        <v>211</v>
      </c>
      <c r="J218" s="325"/>
      <c r="K218" s="216" t="s">
        <v>212</v>
      </c>
    </row>
    <row r="219" spans="1:11" ht="15">
      <c r="A219" s="315"/>
      <c r="B219" s="316"/>
      <c r="C219" s="221"/>
      <c r="E219" s="315"/>
      <c r="F219" s="316"/>
      <c r="G219" s="221"/>
      <c r="I219" s="315"/>
      <c r="J219" s="316"/>
      <c r="K219" s="221"/>
    </row>
    <row r="220" spans="1:11" ht="15.75" thickBot="1">
      <c r="A220" s="318"/>
      <c r="B220" s="319"/>
      <c r="C220" s="222"/>
      <c r="E220" s="318"/>
      <c r="F220" s="319"/>
      <c r="G220" s="222"/>
      <c r="I220" s="318"/>
      <c r="J220" s="319"/>
      <c r="K220" s="222"/>
    </row>
    <row r="221" spans="1:11" ht="15">
      <c r="A221" s="322"/>
      <c r="B221" s="323"/>
      <c r="C221" s="217"/>
      <c r="E221" s="309"/>
      <c r="F221" s="310"/>
      <c r="G221" s="208"/>
      <c r="I221" s="309"/>
      <c r="J221" s="310"/>
      <c r="K221" s="208"/>
    </row>
    <row r="222" spans="1:11" ht="15.75" thickBot="1">
      <c r="A222" s="313"/>
      <c r="B222" s="314"/>
      <c r="C222" s="218"/>
      <c r="E222" s="320"/>
      <c r="F222" s="321"/>
      <c r="G222" s="223"/>
      <c r="I222" s="320"/>
      <c r="J222" s="321"/>
      <c r="K222" s="223"/>
    </row>
    <row r="223" spans="1:11" ht="15">
      <c r="A223" s="315"/>
      <c r="B223" s="316"/>
      <c r="C223" s="221"/>
      <c r="E223" s="315"/>
      <c r="F223" s="316"/>
      <c r="G223" s="221"/>
      <c r="I223" s="315"/>
      <c r="J223" s="316"/>
      <c r="K223" s="221"/>
    </row>
    <row r="224" spans="1:11" ht="15.75" thickBot="1">
      <c r="A224" s="318"/>
      <c r="B224" s="319"/>
      <c r="C224" s="222"/>
      <c r="E224" s="318"/>
      <c r="F224" s="319"/>
      <c r="G224" s="222"/>
      <c r="I224" s="318"/>
      <c r="J224" s="319"/>
      <c r="K224" s="222"/>
    </row>
    <row r="225" spans="1:11" ht="15.75" thickBot="1">
      <c r="A225" s="320"/>
      <c r="B225" s="321"/>
      <c r="C225" s="223"/>
      <c r="E225" s="320"/>
      <c r="F225" s="321"/>
      <c r="G225" s="223"/>
      <c r="I225" s="320"/>
      <c r="J225" s="321"/>
      <c r="K225" s="223"/>
    </row>
    <row r="226" spans="1:11" ht="15">
      <c r="A226" s="315"/>
      <c r="B226" s="316"/>
      <c r="C226" s="221"/>
      <c r="E226" s="315"/>
      <c r="F226" s="316"/>
      <c r="G226" s="221"/>
      <c r="I226" s="315"/>
      <c r="J226" s="316"/>
      <c r="K226" s="221"/>
    </row>
    <row r="227" spans="1:11" ht="15.75" thickBot="1">
      <c r="A227" s="318"/>
      <c r="B227" s="319"/>
      <c r="C227" s="222"/>
      <c r="E227" s="318"/>
      <c r="F227" s="319"/>
      <c r="G227" s="222"/>
      <c r="I227" s="318"/>
      <c r="J227" s="319"/>
      <c r="K227" s="222"/>
    </row>
    <row r="228" spans="1:11" ht="15.75" thickBot="1">
      <c r="A228" s="320"/>
      <c r="B228" s="321"/>
      <c r="C228" s="223"/>
      <c r="E228" s="320"/>
      <c r="F228" s="321"/>
      <c r="G228" s="223"/>
      <c r="I228" s="320"/>
      <c r="J228" s="321"/>
      <c r="K228" s="223"/>
    </row>
    <row r="229" spans="1:11" ht="15">
      <c r="A229" s="315"/>
      <c r="B229" s="316"/>
      <c r="C229" s="221"/>
      <c r="E229" s="315"/>
      <c r="F229" s="316"/>
      <c r="G229" s="221"/>
      <c r="I229" s="315"/>
      <c r="J229" s="316"/>
      <c r="K229" s="221"/>
    </row>
    <row r="230" spans="1:11" ht="15.75" thickBot="1">
      <c r="A230" s="318"/>
      <c r="B230" s="319"/>
      <c r="C230" s="222"/>
      <c r="E230" s="318"/>
      <c r="F230" s="319"/>
      <c r="G230" s="222"/>
      <c r="I230" s="318"/>
      <c r="J230" s="319"/>
      <c r="K230" s="222"/>
    </row>
    <row r="231" spans="1:11" ht="15.75" thickBot="1">
      <c r="A231" s="320"/>
      <c r="B231" s="321"/>
      <c r="C231" s="223"/>
      <c r="E231" s="320"/>
      <c r="F231" s="321"/>
      <c r="G231" s="223"/>
      <c r="I231" s="320"/>
      <c r="J231" s="321"/>
      <c r="K231" s="223"/>
    </row>
    <row r="232" spans="1:11" ht="15">
      <c r="A232" s="315"/>
      <c r="B232" s="316"/>
      <c r="C232" s="221"/>
      <c r="E232" s="315"/>
      <c r="F232" s="316"/>
      <c r="G232" s="221"/>
      <c r="I232" s="315"/>
      <c r="J232" s="316"/>
      <c r="K232" s="221"/>
    </row>
    <row r="233" spans="1:11" ht="15.75" thickBot="1">
      <c r="A233" s="318"/>
      <c r="B233" s="319"/>
      <c r="C233" s="222"/>
      <c r="E233" s="318"/>
      <c r="F233" s="319"/>
      <c r="G233" s="222"/>
      <c r="I233" s="318"/>
      <c r="J233" s="319"/>
      <c r="K233" s="222"/>
    </row>
    <row r="234" spans="1:11" ht="15">
      <c r="A234" s="309"/>
      <c r="B234" s="310"/>
      <c r="C234" s="208"/>
      <c r="E234" s="309"/>
      <c r="F234" s="310"/>
      <c r="G234" s="208"/>
      <c r="I234" s="309"/>
      <c r="J234" s="310"/>
      <c r="K234" s="208"/>
    </row>
    <row r="235" spans="1:11" ht="15.75" thickBot="1">
      <c r="A235" s="313"/>
      <c r="B235" s="314"/>
      <c r="C235" s="218"/>
      <c r="E235" s="313"/>
      <c r="F235" s="314"/>
      <c r="G235" s="218"/>
      <c r="I235" s="313"/>
      <c r="J235" s="314"/>
      <c r="K235" s="218"/>
    </row>
    <row r="238" spans="1:11" ht="15">
      <c r="A238" s="209" t="s">
        <v>208</v>
      </c>
      <c r="B238" s="209"/>
      <c r="C238" s="209"/>
      <c r="E238" s="209" t="s">
        <v>208</v>
      </c>
      <c r="F238" s="209"/>
      <c r="G238" s="209"/>
      <c r="I238" s="209" t="s">
        <v>208</v>
      </c>
      <c r="J238" s="209"/>
      <c r="K238" s="209"/>
    </row>
    <row r="239" spans="1:11" ht="15">
      <c r="A239" s="210" t="s">
        <v>217</v>
      </c>
      <c r="B239" s="211" t="s">
        <v>15</v>
      </c>
      <c r="C239" s="210" t="s">
        <v>4</v>
      </c>
      <c r="E239" s="210" t="s">
        <v>217</v>
      </c>
      <c r="F239" s="211" t="s">
        <v>15</v>
      </c>
      <c r="G239" s="210" t="s">
        <v>4</v>
      </c>
      <c r="I239" s="210" t="s">
        <v>0</v>
      </c>
      <c r="J239" s="211" t="s">
        <v>15</v>
      </c>
      <c r="K239" s="210" t="s">
        <v>4</v>
      </c>
    </row>
    <row r="240" spans="1:11" ht="15.75" thickBot="1">
      <c r="A240" s="302" t="s">
        <v>209</v>
      </c>
      <c r="B240" s="302"/>
      <c r="C240" s="302"/>
      <c r="E240" s="302" t="s">
        <v>213</v>
      </c>
      <c r="F240" s="302"/>
      <c r="G240" s="302"/>
      <c r="I240" s="302" t="s">
        <v>214</v>
      </c>
      <c r="J240" s="302"/>
      <c r="K240" s="302"/>
    </row>
    <row r="241" spans="1:11" ht="15.75" thickBot="1">
      <c r="A241" s="324" t="s">
        <v>211</v>
      </c>
      <c r="B241" s="325"/>
      <c r="C241" s="216" t="s">
        <v>212</v>
      </c>
      <c r="E241" s="324" t="s">
        <v>211</v>
      </c>
      <c r="F241" s="325"/>
      <c r="G241" s="216" t="s">
        <v>212</v>
      </c>
      <c r="I241" s="324" t="s">
        <v>211</v>
      </c>
      <c r="J241" s="325"/>
      <c r="K241" s="216" t="s">
        <v>212</v>
      </c>
    </row>
    <row r="242" spans="1:11" ht="15">
      <c r="A242" s="315"/>
      <c r="B242" s="316"/>
      <c r="C242" s="221"/>
      <c r="E242" s="315"/>
      <c r="F242" s="316"/>
      <c r="G242" s="221"/>
      <c r="I242" s="315"/>
      <c r="J242" s="316"/>
      <c r="K242" s="221"/>
    </row>
    <row r="243" spans="1:11" ht="15.75" thickBot="1">
      <c r="A243" s="318"/>
      <c r="B243" s="319"/>
      <c r="C243" s="222"/>
      <c r="E243" s="318"/>
      <c r="F243" s="319"/>
      <c r="G243" s="222"/>
      <c r="I243" s="318"/>
      <c r="J243" s="319"/>
      <c r="K243" s="222"/>
    </row>
    <row r="244" spans="1:11" ht="15">
      <c r="A244" s="322"/>
      <c r="B244" s="323"/>
      <c r="C244" s="217"/>
      <c r="E244" s="309"/>
      <c r="F244" s="310"/>
      <c r="G244" s="208"/>
      <c r="I244" s="309"/>
      <c r="J244" s="310"/>
      <c r="K244" s="208"/>
    </row>
    <row r="245" spans="1:11" ht="15.75" thickBot="1">
      <c r="A245" s="313"/>
      <c r="B245" s="314"/>
      <c r="C245" s="218"/>
      <c r="E245" s="320"/>
      <c r="F245" s="321"/>
      <c r="G245" s="223"/>
      <c r="I245" s="320"/>
      <c r="J245" s="321"/>
      <c r="K245" s="223"/>
    </row>
    <row r="246" spans="1:11" ht="15">
      <c r="A246" s="315"/>
      <c r="B246" s="316"/>
      <c r="C246" s="221"/>
      <c r="E246" s="315"/>
      <c r="F246" s="316"/>
      <c r="G246" s="221"/>
      <c r="I246" s="315"/>
      <c r="J246" s="316"/>
      <c r="K246" s="221"/>
    </row>
    <row r="247" spans="1:11" ht="15.75" thickBot="1">
      <c r="A247" s="318"/>
      <c r="B247" s="319"/>
      <c r="C247" s="222"/>
      <c r="E247" s="318"/>
      <c r="F247" s="319"/>
      <c r="G247" s="222"/>
      <c r="I247" s="318"/>
      <c r="J247" s="319"/>
      <c r="K247" s="222"/>
    </row>
    <row r="248" spans="1:11" ht="15.75" thickBot="1">
      <c r="A248" s="320"/>
      <c r="B248" s="321"/>
      <c r="C248" s="223"/>
      <c r="E248" s="320"/>
      <c r="F248" s="321"/>
      <c r="G248" s="223"/>
      <c r="I248" s="320"/>
      <c r="J248" s="321"/>
      <c r="K248" s="223"/>
    </row>
    <row r="249" spans="1:11" ht="15">
      <c r="A249" s="315"/>
      <c r="B249" s="316"/>
      <c r="C249" s="221"/>
      <c r="E249" s="315"/>
      <c r="F249" s="316"/>
      <c r="G249" s="221"/>
      <c r="I249" s="315"/>
      <c r="J249" s="316"/>
      <c r="K249" s="221"/>
    </row>
    <row r="250" spans="1:11" ht="15.75" thickBot="1">
      <c r="A250" s="318"/>
      <c r="B250" s="319"/>
      <c r="C250" s="222"/>
      <c r="E250" s="318"/>
      <c r="F250" s="319"/>
      <c r="G250" s="222"/>
      <c r="I250" s="318"/>
      <c r="J250" s="319"/>
      <c r="K250" s="222"/>
    </row>
    <row r="251" spans="1:11" ht="15.75" thickBot="1">
      <c r="A251" s="320"/>
      <c r="B251" s="321"/>
      <c r="C251" s="223"/>
      <c r="E251" s="320"/>
      <c r="F251" s="321"/>
      <c r="G251" s="223"/>
      <c r="I251" s="320"/>
      <c r="J251" s="321"/>
      <c r="K251" s="223"/>
    </row>
    <row r="252" spans="1:11" ht="15">
      <c r="A252" s="315"/>
      <c r="B252" s="316"/>
      <c r="C252" s="221"/>
      <c r="E252" s="315"/>
      <c r="F252" s="316"/>
      <c r="G252" s="221"/>
      <c r="I252" s="315"/>
      <c r="J252" s="316"/>
      <c r="K252" s="221"/>
    </row>
    <row r="253" spans="1:11" ht="15.75" thickBot="1">
      <c r="A253" s="318"/>
      <c r="B253" s="319"/>
      <c r="C253" s="222"/>
      <c r="E253" s="318"/>
      <c r="F253" s="319"/>
      <c r="G253" s="222"/>
      <c r="I253" s="318"/>
      <c r="J253" s="319"/>
      <c r="K253" s="222"/>
    </row>
    <row r="254" spans="1:11" ht="15.75" thickBot="1">
      <c r="A254" s="320"/>
      <c r="B254" s="321"/>
      <c r="C254" s="223"/>
      <c r="E254" s="320"/>
      <c r="F254" s="321"/>
      <c r="G254" s="223"/>
      <c r="I254" s="320"/>
      <c r="J254" s="321"/>
      <c r="K254" s="223"/>
    </row>
    <row r="255" spans="1:11" ht="15">
      <c r="A255" s="315"/>
      <c r="B255" s="316"/>
      <c r="C255" s="221"/>
      <c r="E255" s="315"/>
      <c r="F255" s="316"/>
      <c r="G255" s="221"/>
      <c r="I255" s="315"/>
      <c r="J255" s="316"/>
      <c r="K255" s="221"/>
    </row>
    <row r="256" spans="1:11" ht="15.75" thickBot="1">
      <c r="A256" s="318"/>
      <c r="B256" s="319"/>
      <c r="C256" s="222"/>
      <c r="E256" s="318"/>
      <c r="F256" s="319"/>
      <c r="G256" s="222"/>
      <c r="I256" s="318"/>
      <c r="J256" s="319"/>
      <c r="K256" s="222"/>
    </row>
    <row r="257" spans="1:11" ht="15">
      <c r="A257" s="309"/>
      <c r="B257" s="310"/>
      <c r="C257" s="208"/>
      <c r="E257" s="309"/>
      <c r="F257" s="310"/>
      <c r="G257" s="208"/>
      <c r="I257" s="309"/>
      <c r="J257" s="310"/>
      <c r="K257" s="208"/>
    </row>
    <row r="258" spans="1:11" ht="15.75" thickBot="1">
      <c r="A258" s="313"/>
      <c r="B258" s="314"/>
      <c r="C258" s="218"/>
      <c r="E258" s="313"/>
      <c r="F258" s="314"/>
      <c r="G258" s="218"/>
      <c r="I258" s="313"/>
      <c r="J258" s="314"/>
      <c r="K258" s="218"/>
    </row>
    <row r="261" spans="1:11" ht="15">
      <c r="A261" s="209" t="s">
        <v>208</v>
      </c>
      <c r="B261" s="209"/>
      <c r="C261" s="209"/>
      <c r="E261" s="209" t="s">
        <v>208</v>
      </c>
      <c r="F261" s="209"/>
      <c r="G261" s="209"/>
      <c r="I261" s="209" t="s">
        <v>208</v>
      </c>
      <c r="J261" s="209"/>
      <c r="K261" s="209"/>
    </row>
    <row r="262" spans="1:11" ht="15">
      <c r="A262" s="210" t="s">
        <v>217</v>
      </c>
      <c r="B262" s="211" t="s">
        <v>15</v>
      </c>
      <c r="C262" s="210" t="s">
        <v>5</v>
      </c>
      <c r="E262" s="210" t="s">
        <v>217</v>
      </c>
      <c r="F262" s="211" t="s">
        <v>15</v>
      </c>
      <c r="G262" s="210" t="s">
        <v>5</v>
      </c>
      <c r="I262" s="210" t="s">
        <v>0</v>
      </c>
      <c r="J262" s="211" t="s">
        <v>15</v>
      </c>
      <c r="K262" s="210" t="s">
        <v>5</v>
      </c>
    </row>
    <row r="263" spans="1:11" ht="15.75" thickBot="1">
      <c r="A263" s="302" t="s">
        <v>209</v>
      </c>
      <c r="B263" s="302"/>
      <c r="C263" s="302"/>
      <c r="E263" s="302" t="s">
        <v>213</v>
      </c>
      <c r="F263" s="302"/>
      <c r="G263" s="302"/>
      <c r="I263" s="302" t="s">
        <v>214</v>
      </c>
      <c r="J263" s="302"/>
      <c r="K263" s="302"/>
    </row>
    <row r="264" spans="1:11" ht="15.75" thickBot="1">
      <c r="A264" s="324" t="s">
        <v>211</v>
      </c>
      <c r="B264" s="325"/>
      <c r="C264" s="216" t="s">
        <v>212</v>
      </c>
      <c r="E264" s="324" t="s">
        <v>211</v>
      </c>
      <c r="F264" s="325"/>
      <c r="G264" s="216" t="s">
        <v>212</v>
      </c>
      <c r="I264" s="324" t="s">
        <v>211</v>
      </c>
      <c r="J264" s="325"/>
      <c r="K264" s="216" t="s">
        <v>212</v>
      </c>
    </row>
    <row r="265" spans="1:11" ht="15">
      <c r="A265" s="315"/>
      <c r="B265" s="316"/>
      <c r="C265" s="221"/>
      <c r="E265" s="315"/>
      <c r="F265" s="316"/>
      <c r="G265" s="221"/>
      <c r="I265" s="315"/>
      <c r="J265" s="316"/>
      <c r="K265" s="221"/>
    </row>
    <row r="266" spans="1:11" ht="15.75" thickBot="1">
      <c r="A266" s="318"/>
      <c r="B266" s="319"/>
      <c r="C266" s="222"/>
      <c r="E266" s="318"/>
      <c r="F266" s="319"/>
      <c r="G266" s="222"/>
      <c r="I266" s="318"/>
      <c r="J266" s="319"/>
      <c r="K266" s="222"/>
    </row>
    <row r="267" spans="1:11" ht="15">
      <c r="A267" s="322"/>
      <c r="B267" s="323"/>
      <c r="C267" s="217"/>
      <c r="E267" s="309"/>
      <c r="F267" s="310"/>
      <c r="G267" s="208"/>
      <c r="I267" s="309"/>
      <c r="J267" s="310"/>
      <c r="K267" s="208"/>
    </row>
    <row r="268" spans="1:11" ht="15.75" thickBot="1">
      <c r="A268" s="313"/>
      <c r="B268" s="314"/>
      <c r="C268" s="218"/>
      <c r="E268" s="320"/>
      <c r="F268" s="321"/>
      <c r="G268" s="223"/>
      <c r="I268" s="320"/>
      <c r="J268" s="321"/>
      <c r="K268" s="223"/>
    </row>
    <row r="269" spans="1:11" ht="15">
      <c r="A269" s="315"/>
      <c r="B269" s="316"/>
      <c r="C269" s="221"/>
      <c r="E269" s="315"/>
      <c r="F269" s="316"/>
      <c r="G269" s="221"/>
      <c r="I269" s="315"/>
      <c r="J269" s="316"/>
      <c r="K269" s="221"/>
    </row>
    <row r="270" spans="1:11" ht="15.75" thickBot="1">
      <c r="A270" s="318"/>
      <c r="B270" s="319"/>
      <c r="C270" s="222"/>
      <c r="E270" s="318"/>
      <c r="F270" s="319"/>
      <c r="G270" s="222"/>
      <c r="I270" s="318"/>
      <c r="J270" s="319"/>
      <c r="K270" s="222"/>
    </row>
    <row r="271" spans="1:11" ht="15.75" thickBot="1">
      <c r="A271" s="320"/>
      <c r="B271" s="321"/>
      <c r="C271" s="223"/>
      <c r="E271" s="320"/>
      <c r="F271" s="321"/>
      <c r="G271" s="223"/>
      <c r="I271" s="320"/>
      <c r="J271" s="321"/>
      <c r="K271" s="223"/>
    </row>
    <row r="272" spans="1:11" ht="15">
      <c r="A272" s="315"/>
      <c r="B272" s="316"/>
      <c r="C272" s="221"/>
      <c r="E272" s="315"/>
      <c r="F272" s="316"/>
      <c r="G272" s="221"/>
      <c r="I272" s="315"/>
      <c r="J272" s="316"/>
      <c r="K272" s="221"/>
    </row>
    <row r="273" spans="1:11" ht="15.75" thickBot="1">
      <c r="A273" s="318"/>
      <c r="B273" s="319"/>
      <c r="C273" s="222"/>
      <c r="E273" s="318"/>
      <c r="F273" s="319"/>
      <c r="G273" s="222"/>
      <c r="I273" s="318"/>
      <c r="J273" s="319"/>
      <c r="K273" s="222"/>
    </row>
    <row r="274" spans="1:11" ht="15.75" thickBot="1">
      <c r="A274" s="320"/>
      <c r="B274" s="321"/>
      <c r="C274" s="223"/>
      <c r="E274" s="320"/>
      <c r="F274" s="321"/>
      <c r="G274" s="223"/>
      <c r="I274" s="320"/>
      <c r="J274" s="321"/>
      <c r="K274" s="223"/>
    </row>
    <row r="275" spans="1:11" ht="15">
      <c r="A275" s="315"/>
      <c r="B275" s="316"/>
      <c r="C275" s="221"/>
      <c r="E275" s="315"/>
      <c r="F275" s="316"/>
      <c r="G275" s="221"/>
      <c r="I275" s="315"/>
      <c r="J275" s="316"/>
      <c r="K275" s="221"/>
    </row>
    <row r="276" spans="1:11" ht="15.75" thickBot="1">
      <c r="A276" s="318"/>
      <c r="B276" s="319"/>
      <c r="C276" s="222"/>
      <c r="E276" s="318"/>
      <c r="F276" s="319"/>
      <c r="G276" s="222"/>
      <c r="I276" s="318"/>
      <c r="J276" s="319"/>
      <c r="K276" s="222"/>
    </row>
    <row r="277" spans="1:11" ht="15.75" thickBot="1">
      <c r="A277" s="320"/>
      <c r="B277" s="321"/>
      <c r="C277" s="223"/>
      <c r="E277" s="320"/>
      <c r="F277" s="321"/>
      <c r="G277" s="223"/>
      <c r="I277" s="320"/>
      <c r="J277" s="321"/>
      <c r="K277" s="223"/>
    </row>
    <row r="278" spans="1:11" ht="15">
      <c r="A278" s="315"/>
      <c r="B278" s="316"/>
      <c r="C278" s="221"/>
      <c r="E278" s="315"/>
      <c r="F278" s="316"/>
      <c r="G278" s="221"/>
      <c r="I278" s="315"/>
      <c r="J278" s="316"/>
      <c r="K278" s="221"/>
    </row>
    <row r="279" spans="1:11" ht="15.75" thickBot="1">
      <c r="A279" s="318"/>
      <c r="B279" s="319"/>
      <c r="C279" s="222"/>
      <c r="E279" s="318"/>
      <c r="F279" s="319"/>
      <c r="G279" s="222"/>
      <c r="I279" s="318"/>
      <c r="J279" s="319"/>
      <c r="K279" s="222"/>
    </row>
    <row r="280" spans="1:11" ht="15">
      <c r="A280" s="309"/>
      <c r="B280" s="310"/>
      <c r="C280" s="208"/>
      <c r="E280" s="309"/>
      <c r="F280" s="310"/>
      <c r="G280" s="208"/>
      <c r="I280" s="309"/>
      <c r="J280" s="310"/>
      <c r="K280" s="208"/>
    </row>
    <row r="281" spans="1:11" ht="15.75" thickBot="1">
      <c r="A281" s="313"/>
      <c r="B281" s="314"/>
      <c r="C281" s="218"/>
      <c r="E281" s="313"/>
      <c r="F281" s="314"/>
      <c r="G281" s="218"/>
      <c r="I281" s="313"/>
      <c r="J281" s="314"/>
      <c r="K281" s="218"/>
    </row>
    <row r="284" spans="1:11" ht="15">
      <c r="A284" s="209" t="s">
        <v>208</v>
      </c>
      <c r="B284" s="209"/>
      <c r="C284" s="209"/>
      <c r="E284" s="209" t="s">
        <v>208</v>
      </c>
      <c r="F284" s="209"/>
      <c r="G284" s="209"/>
      <c r="I284" s="209" t="s">
        <v>208</v>
      </c>
      <c r="J284" s="209"/>
      <c r="K284" s="209"/>
    </row>
    <row r="285" spans="1:11" ht="15">
      <c r="A285" s="210" t="s">
        <v>217</v>
      </c>
      <c r="B285" s="211" t="s">
        <v>15</v>
      </c>
      <c r="C285" s="210" t="s">
        <v>11</v>
      </c>
      <c r="E285" s="210" t="s">
        <v>217</v>
      </c>
      <c r="F285" s="211" t="s">
        <v>15</v>
      </c>
      <c r="G285" s="210" t="s">
        <v>11</v>
      </c>
      <c r="I285" s="210" t="s">
        <v>0</v>
      </c>
      <c r="J285" s="211" t="s">
        <v>15</v>
      </c>
      <c r="K285" s="210" t="s">
        <v>11</v>
      </c>
    </row>
    <row r="286" spans="1:11" ht="15.75" thickBot="1">
      <c r="A286" s="302" t="s">
        <v>209</v>
      </c>
      <c r="B286" s="302"/>
      <c r="C286" s="302"/>
      <c r="E286" s="302" t="s">
        <v>213</v>
      </c>
      <c r="F286" s="302"/>
      <c r="G286" s="302"/>
      <c r="I286" s="302" t="s">
        <v>214</v>
      </c>
      <c r="J286" s="302"/>
      <c r="K286" s="302"/>
    </row>
    <row r="287" spans="1:11" ht="15.75" thickBot="1">
      <c r="A287" s="324" t="s">
        <v>211</v>
      </c>
      <c r="B287" s="325"/>
      <c r="C287" s="216" t="s">
        <v>212</v>
      </c>
      <c r="E287" s="324" t="s">
        <v>211</v>
      </c>
      <c r="F287" s="325"/>
      <c r="G287" s="216" t="s">
        <v>212</v>
      </c>
      <c r="I287" s="324" t="s">
        <v>211</v>
      </c>
      <c r="J287" s="325"/>
      <c r="K287" s="216" t="s">
        <v>212</v>
      </c>
    </row>
    <row r="288" spans="1:11" ht="15">
      <c r="A288" s="315"/>
      <c r="B288" s="316"/>
      <c r="C288" s="221"/>
      <c r="E288" s="315"/>
      <c r="F288" s="316"/>
      <c r="G288" s="221"/>
      <c r="I288" s="315"/>
      <c r="J288" s="316"/>
      <c r="K288" s="221"/>
    </row>
    <row r="289" spans="1:11" ht="15.75" thickBot="1">
      <c r="A289" s="318"/>
      <c r="B289" s="319"/>
      <c r="C289" s="222"/>
      <c r="E289" s="318"/>
      <c r="F289" s="319"/>
      <c r="G289" s="222"/>
      <c r="I289" s="318"/>
      <c r="J289" s="319"/>
      <c r="K289" s="222"/>
    </row>
    <row r="290" spans="1:11" ht="15">
      <c r="A290" s="322"/>
      <c r="B290" s="323"/>
      <c r="C290" s="217"/>
      <c r="E290" s="309"/>
      <c r="F290" s="310"/>
      <c r="G290" s="208"/>
      <c r="I290" s="309"/>
      <c r="J290" s="310"/>
      <c r="K290" s="208"/>
    </row>
    <row r="291" spans="1:11" ht="15.75" thickBot="1">
      <c r="A291" s="313"/>
      <c r="B291" s="314"/>
      <c r="C291" s="218"/>
      <c r="E291" s="320"/>
      <c r="F291" s="321"/>
      <c r="G291" s="223"/>
      <c r="I291" s="320"/>
      <c r="J291" s="321"/>
      <c r="K291" s="223"/>
    </row>
    <row r="292" spans="1:11" ht="15">
      <c r="A292" s="315"/>
      <c r="B292" s="316"/>
      <c r="C292" s="221"/>
      <c r="E292" s="315"/>
      <c r="F292" s="316"/>
      <c r="G292" s="221"/>
      <c r="I292" s="315"/>
      <c r="J292" s="316"/>
      <c r="K292" s="221"/>
    </row>
    <row r="293" spans="1:11" ht="15.75" thickBot="1">
      <c r="A293" s="318"/>
      <c r="B293" s="319"/>
      <c r="C293" s="222"/>
      <c r="E293" s="318"/>
      <c r="F293" s="319"/>
      <c r="G293" s="222"/>
      <c r="I293" s="318"/>
      <c r="J293" s="319"/>
      <c r="K293" s="222"/>
    </row>
    <row r="294" spans="1:11" ht="15.75" thickBot="1">
      <c r="A294" s="320"/>
      <c r="B294" s="321"/>
      <c r="C294" s="223"/>
      <c r="E294" s="320"/>
      <c r="F294" s="321"/>
      <c r="G294" s="223"/>
      <c r="I294" s="320"/>
      <c r="J294" s="321"/>
      <c r="K294" s="223"/>
    </row>
    <row r="295" spans="1:11" ht="15">
      <c r="A295" s="315"/>
      <c r="B295" s="316"/>
      <c r="C295" s="221"/>
      <c r="E295" s="315"/>
      <c r="F295" s="316"/>
      <c r="G295" s="221"/>
      <c r="I295" s="315"/>
      <c r="J295" s="316"/>
      <c r="K295" s="221"/>
    </row>
    <row r="296" spans="1:11" ht="15.75" thickBot="1">
      <c r="A296" s="318"/>
      <c r="B296" s="319"/>
      <c r="C296" s="222"/>
      <c r="E296" s="318"/>
      <c r="F296" s="319"/>
      <c r="G296" s="222"/>
      <c r="I296" s="318"/>
      <c r="J296" s="319"/>
      <c r="K296" s="222"/>
    </row>
    <row r="297" spans="1:11" ht="15.75" thickBot="1">
      <c r="A297" s="320"/>
      <c r="B297" s="321"/>
      <c r="C297" s="223"/>
      <c r="E297" s="320"/>
      <c r="F297" s="321"/>
      <c r="G297" s="223"/>
      <c r="I297" s="320"/>
      <c r="J297" s="321"/>
      <c r="K297" s="223"/>
    </row>
    <row r="298" spans="1:11" ht="15">
      <c r="A298" s="315"/>
      <c r="B298" s="316"/>
      <c r="C298" s="221"/>
      <c r="E298" s="315"/>
      <c r="F298" s="316"/>
      <c r="G298" s="221"/>
      <c r="I298" s="315"/>
      <c r="J298" s="316"/>
      <c r="K298" s="221"/>
    </row>
    <row r="299" spans="1:11" ht="15.75" thickBot="1">
      <c r="A299" s="318"/>
      <c r="B299" s="319"/>
      <c r="C299" s="222"/>
      <c r="E299" s="318"/>
      <c r="F299" s="319"/>
      <c r="G299" s="222"/>
      <c r="I299" s="318"/>
      <c r="J299" s="319"/>
      <c r="K299" s="222"/>
    </row>
    <row r="300" spans="1:11" ht="15.75" thickBot="1">
      <c r="A300" s="320"/>
      <c r="B300" s="321"/>
      <c r="C300" s="223"/>
      <c r="E300" s="320"/>
      <c r="F300" s="321"/>
      <c r="G300" s="223"/>
      <c r="I300" s="320"/>
      <c r="J300" s="321"/>
      <c r="K300" s="223"/>
    </row>
    <row r="301" spans="1:11" ht="15">
      <c r="A301" s="315"/>
      <c r="B301" s="316"/>
      <c r="C301" s="221"/>
      <c r="E301" s="315"/>
      <c r="F301" s="316"/>
      <c r="G301" s="221"/>
      <c r="I301" s="315"/>
      <c r="J301" s="316"/>
      <c r="K301" s="221"/>
    </row>
    <row r="302" spans="1:11" ht="15.75" thickBot="1">
      <c r="A302" s="318"/>
      <c r="B302" s="319"/>
      <c r="C302" s="222"/>
      <c r="E302" s="318"/>
      <c r="F302" s="319"/>
      <c r="G302" s="222"/>
      <c r="I302" s="318"/>
      <c r="J302" s="319"/>
      <c r="K302" s="222"/>
    </row>
    <row r="303" spans="1:11" ht="15">
      <c r="A303" s="309"/>
      <c r="B303" s="310"/>
      <c r="C303" s="208"/>
      <c r="E303" s="309"/>
      <c r="F303" s="310"/>
      <c r="G303" s="208"/>
      <c r="I303" s="309"/>
      <c r="J303" s="310"/>
      <c r="K303" s="208"/>
    </row>
    <row r="304" spans="1:11" ht="15.75" thickBot="1">
      <c r="A304" s="313"/>
      <c r="B304" s="314"/>
      <c r="C304" s="218"/>
      <c r="E304" s="313"/>
      <c r="F304" s="314"/>
      <c r="G304" s="218"/>
      <c r="I304" s="313"/>
      <c r="J304" s="314"/>
      <c r="K304" s="218"/>
    </row>
    <row r="307" spans="1:11" ht="15">
      <c r="A307" s="209" t="s">
        <v>208</v>
      </c>
      <c r="B307" s="209"/>
      <c r="C307" s="209"/>
      <c r="E307" s="209" t="s">
        <v>208</v>
      </c>
      <c r="F307" s="209"/>
      <c r="G307" s="209"/>
      <c r="I307" s="209" t="s">
        <v>208</v>
      </c>
      <c r="J307" s="209"/>
      <c r="K307" s="209"/>
    </row>
    <row r="308" spans="1:11" ht="15">
      <c r="A308" s="210" t="s">
        <v>217</v>
      </c>
      <c r="B308" s="211" t="s">
        <v>15</v>
      </c>
      <c r="C308" s="210" t="s">
        <v>10</v>
      </c>
      <c r="E308" s="210" t="s">
        <v>217</v>
      </c>
      <c r="F308" s="211" t="s">
        <v>15</v>
      </c>
      <c r="G308" s="210" t="s">
        <v>10</v>
      </c>
      <c r="I308" s="210" t="s">
        <v>0</v>
      </c>
      <c r="J308" s="211" t="s">
        <v>15</v>
      </c>
      <c r="K308" s="210" t="s">
        <v>10</v>
      </c>
    </row>
    <row r="309" spans="1:11" ht="15.75" thickBot="1">
      <c r="A309" s="302" t="s">
        <v>209</v>
      </c>
      <c r="B309" s="302"/>
      <c r="C309" s="302"/>
      <c r="E309" s="302" t="s">
        <v>213</v>
      </c>
      <c r="F309" s="302"/>
      <c r="G309" s="302"/>
      <c r="I309" s="302" t="s">
        <v>214</v>
      </c>
      <c r="J309" s="302"/>
      <c r="K309" s="302"/>
    </row>
    <row r="310" spans="1:11" ht="15.75" thickBot="1">
      <c r="A310" s="324" t="s">
        <v>211</v>
      </c>
      <c r="B310" s="325"/>
      <c r="C310" s="216" t="s">
        <v>212</v>
      </c>
      <c r="E310" s="324" t="s">
        <v>211</v>
      </c>
      <c r="F310" s="325"/>
      <c r="G310" s="216" t="s">
        <v>212</v>
      </c>
      <c r="I310" s="324" t="s">
        <v>211</v>
      </c>
      <c r="J310" s="325"/>
      <c r="K310" s="216" t="s">
        <v>212</v>
      </c>
    </row>
    <row r="311" spans="1:11" ht="15">
      <c r="A311" s="315"/>
      <c r="B311" s="316"/>
      <c r="C311" s="221"/>
      <c r="E311" s="315"/>
      <c r="F311" s="316"/>
      <c r="G311" s="221"/>
      <c r="I311" s="315"/>
      <c r="J311" s="316"/>
      <c r="K311" s="221"/>
    </row>
    <row r="312" spans="1:11" ht="15.75" thickBot="1">
      <c r="A312" s="318"/>
      <c r="B312" s="319"/>
      <c r="C312" s="222"/>
      <c r="E312" s="318"/>
      <c r="F312" s="319"/>
      <c r="G312" s="222"/>
      <c r="I312" s="318"/>
      <c r="J312" s="319"/>
      <c r="K312" s="222"/>
    </row>
    <row r="313" spans="1:11" ht="15">
      <c r="A313" s="322"/>
      <c r="B313" s="323"/>
      <c r="C313" s="217"/>
      <c r="E313" s="309"/>
      <c r="F313" s="310"/>
      <c r="G313" s="208"/>
      <c r="I313" s="309"/>
      <c r="J313" s="310"/>
      <c r="K313" s="208"/>
    </row>
    <row r="314" spans="1:11" ht="15.75" thickBot="1">
      <c r="A314" s="313"/>
      <c r="B314" s="314"/>
      <c r="C314" s="218"/>
      <c r="E314" s="320"/>
      <c r="F314" s="321"/>
      <c r="G314" s="223"/>
      <c r="I314" s="320"/>
      <c r="J314" s="321"/>
      <c r="K314" s="223"/>
    </row>
    <row r="315" spans="1:11" ht="15">
      <c r="A315" s="315"/>
      <c r="B315" s="316"/>
      <c r="C315" s="221"/>
      <c r="E315" s="315"/>
      <c r="F315" s="316"/>
      <c r="G315" s="221"/>
      <c r="I315" s="315"/>
      <c r="J315" s="316"/>
      <c r="K315" s="221"/>
    </row>
    <row r="316" spans="1:11" ht="15.75" thickBot="1">
      <c r="A316" s="318"/>
      <c r="B316" s="319"/>
      <c r="C316" s="222"/>
      <c r="E316" s="318"/>
      <c r="F316" s="319"/>
      <c r="G316" s="222"/>
      <c r="I316" s="318"/>
      <c r="J316" s="319"/>
      <c r="K316" s="222"/>
    </row>
    <row r="317" spans="1:11" ht="15.75" thickBot="1">
      <c r="A317" s="320"/>
      <c r="B317" s="321"/>
      <c r="C317" s="223"/>
      <c r="E317" s="320"/>
      <c r="F317" s="321"/>
      <c r="G317" s="223"/>
      <c r="I317" s="320"/>
      <c r="J317" s="321"/>
      <c r="K317" s="223"/>
    </row>
    <row r="318" spans="1:11" ht="15">
      <c r="A318" s="315"/>
      <c r="B318" s="316"/>
      <c r="C318" s="221"/>
      <c r="E318" s="315"/>
      <c r="F318" s="316"/>
      <c r="G318" s="221"/>
      <c r="I318" s="315"/>
      <c r="J318" s="316"/>
      <c r="K318" s="221"/>
    </row>
    <row r="319" spans="1:11" ht="15.75" thickBot="1">
      <c r="A319" s="318"/>
      <c r="B319" s="319"/>
      <c r="C319" s="222"/>
      <c r="E319" s="318"/>
      <c r="F319" s="319"/>
      <c r="G319" s="222"/>
      <c r="I319" s="318"/>
      <c r="J319" s="319"/>
      <c r="K319" s="222"/>
    </row>
    <row r="320" spans="1:11" ht="15.75" thickBot="1">
      <c r="A320" s="320"/>
      <c r="B320" s="321"/>
      <c r="C320" s="223"/>
      <c r="E320" s="320"/>
      <c r="F320" s="321"/>
      <c r="G320" s="223"/>
      <c r="I320" s="320"/>
      <c r="J320" s="321"/>
      <c r="K320" s="223"/>
    </row>
    <row r="321" spans="1:11" ht="15">
      <c r="A321" s="315"/>
      <c r="B321" s="316"/>
      <c r="C321" s="221"/>
      <c r="E321" s="315"/>
      <c r="F321" s="316"/>
      <c r="G321" s="221"/>
      <c r="I321" s="315"/>
      <c r="J321" s="316"/>
      <c r="K321" s="221"/>
    </row>
    <row r="322" spans="1:11" ht="15.75" thickBot="1">
      <c r="A322" s="318"/>
      <c r="B322" s="319"/>
      <c r="C322" s="222"/>
      <c r="E322" s="318"/>
      <c r="F322" s="319"/>
      <c r="G322" s="222"/>
      <c r="I322" s="318"/>
      <c r="J322" s="319"/>
      <c r="K322" s="222"/>
    </row>
    <row r="323" spans="1:11" ht="15.75" thickBot="1">
      <c r="A323" s="320"/>
      <c r="B323" s="321"/>
      <c r="C323" s="223"/>
      <c r="E323" s="320"/>
      <c r="F323" s="321"/>
      <c r="G323" s="223"/>
      <c r="I323" s="320"/>
      <c r="J323" s="321"/>
      <c r="K323" s="223"/>
    </row>
    <row r="324" spans="1:11" ht="15">
      <c r="A324" s="315"/>
      <c r="B324" s="316"/>
      <c r="C324" s="221"/>
      <c r="E324" s="315"/>
      <c r="F324" s="316"/>
      <c r="G324" s="221"/>
      <c r="I324" s="315"/>
      <c r="J324" s="316"/>
      <c r="K324" s="221"/>
    </row>
    <row r="325" spans="1:11" ht="15.75" thickBot="1">
      <c r="A325" s="318"/>
      <c r="B325" s="319"/>
      <c r="C325" s="222"/>
      <c r="E325" s="318"/>
      <c r="F325" s="319"/>
      <c r="G325" s="222"/>
      <c r="I325" s="318"/>
      <c r="J325" s="319"/>
      <c r="K325" s="222"/>
    </row>
    <row r="326" spans="1:11" ht="15">
      <c r="A326" s="309"/>
      <c r="B326" s="310"/>
      <c r="C326" s="208"/>
      <c r="E326" s="309"/>
      <c r="F326" s="310"/>
      <c r="G326" s="208"/>
      <c r="I326" s="309"/>
      <c r="J326" s="310"/>
      <c r="K326" s="208"/>
    </row>
    <row r="327" spans="1:11" ht="15.75" thickBot="1">
      <c r="A327" s="313"/>
      <c r="B327" s="314"/>
      <c r="C327" s="218"/>
      <c r="E327" s="313"/>
      <c r="F327" s="314"/>
      <c r="G327" s="218"/>
      <c r="I327" s="313"/>
      <c r="J327" s="314"/>
      <c r="K327" s="218"/>
    </row>
    <row r="330" spans="1:11" ht="15">
      <c r="A330" s="209" t="s">
        <v>208</v>
      </c>
      <c r="B330" s="209"/>
      <c r="C330" s="209"/>
      <c r="E330" s="209" t="s">
        <v>208</v>
      </c>
      <c r="F330" s="209"/>
      <c r="G330" s="209"/>
      <c r="I330" s="209" t="s">
        <v>208</v>
      </c>
      <c r="J330" s="209"/>
      <c r="K330" s="209"/>
    </row>
    <row r="331" spans="1:11" ht="15">
      <c r="A331" s="210" t="s">
        <v>218</v>
      </c>
      <c r="B331" s="211" t="s">
        <v>6</v>
      </c>
      <c r="C331" s="210" t="s">
        <v>7</v>
      </c>
      <c r="E331" s="210" t="s">
        <v>218</v>
      </c>
      <c r="F331" s="211" t="s">
        <v>6</v>
      </c>
      <c r="G331" s="210" t="s">
        <v>9</v>
      </c>
      <c r="I331" s="210" t="s">
        <v>218</v>
      </c>
      <c r="J331" s="211" t="s">
        <v>6</v>
      </c>
      <c r="K331" s="210" t="s">
        <v>8</v>
      </c>
    </row>
    <row r="332" spans="1:11" ht="15.75" thickBot="1">
      <c r="A332" s="317" t="s">
        <v>223</v>
      </c>
      <c r="B332" s="317"/>
      <c r="C332" s="317"/>
      <c r="E332" s="317" t="s">
        <v>223</v>
      </c>
      <c r="F332" s="317"/>
      <c r="G332" s="317"/>
      <c r="I332" s="317" t="s">
        <v>223</v>
      </c>
      <c r="J332" s="317"/>
      <c r="K332" s="317"/>
    </row>
    <row r="333" spans="1:11" ht="15.75" thickBot="1">
      <c r="A333" s="212" t="s">
        <v>221</v>
      </c>
      <c r="B333" s="300"/>
      <c r="C333" s="301"/>
      <c r="E333" s="227" t="s">
        <v>224</v>
      </c>
      <c r="F333" s="300"/>
      <c r="G333" s="301"/>
      <c r="I333" s="227" t="s">
        <v>224</v>
      </c>
      <c r="J333" s="300"/>
      <c r="K333" s="301"/>
    </row>
    <row r="334" spans="1:11" ht="15.75" thickBot="1">
      <c r="A334" s="292" t="s">
        <v>211</v>
      </c>
      <c r="B334" s="293"/>
      <c r="C334" s="213" t="s">
        <v>212</v>
      </c>
      <c r="D334" s="5"/>
      <c r="E334" s="307" t="s">
        <v>211</v>
      </c>
      <c r="F334" s="308"/>
      <c r="G334" s="216" t="s">
        <v>212</v>
      </c>
      <c r="H334" s="5"/>
      <c r="I334" s="307" t="s">
        <v>211</v>
      </c>
      <c r="J334" s="308"/>
      <c r="K334" s="216" t="s">
        <v>212</v>
      </c>
    </row>
    <row r="335" spans="1:11" ht="15">
      <c r="A335" s="311"/>
      <c r="B335" s="312"/>
      <c r="C335" s="224"/>
      <c r="D335" s="5"/>
      <c r="E335" s="290"/>
      <c r="F335" s="291"/>
      <c r="G335" s="214"/>
      <c r="H335" s="5"/>
      <c r="I335" s="290"/>
      <c r="J335" s="291"/>
      <c r="K335" s="214"/>
    </row>
    <row r="336" spans="1:11" ht="15">
      <c r="A336" s="290"/>
      <c r="B336" s="291"/>
      <c r="C336" s="214"/>
      <c r="D336" s="5"/>
      <c r="E336" s="290"/>
      <c r="F336" s="291"/>
      <c r="G336" s="214"/>
      <c r="H336" s="5"/>
      <c r="I336" s="290"/>
      <c r="J336" s="291"/>
      <c r="K336" s="214"/>
    </row>
    <row r="337" spans="1:11" ht="15">
      <c r="A337" s="296"/>
      <c r="B337" s="297"/>
      <c r="C337" s="214"/>
      <c r="D337" s="5"/>
      <c r="E337" s="296"/>
      <c r="F337" s="297"/>
      <c r="G337" s="214"/>
      <c r="H337" s="5"/>
      <c r="I337" s="296"/>
      <c r="J337" s="297"/>
      <c r="K337" s="214"/>
    </row>
    <row r="338" spans="1:11" ht="15">
      <c r="A338" s="290"/>
      <c r="B338" s="291"/>
      <c r="C338" s="214"/>
      <c r="D338" s="5"/>
      <c r="E338" s="290"/>
      <c r="F338" s="291"/>
      <c r="G338" s="214"/>
      <c r="H338" s="5"/>
      <c r="I338" s="290"/>
      <c r="J338" s="291"/>
      <c r="K338" s="214"/>
    </row>
    <row r="339" spans="1:11" ht="15">
      <c r="A339" s="290"/>
      <c r="B339" s="291"/>
      <c r="C339" s="214"/>
      <c r="D339" s="5"/>
      <c r="E339" s="290"/>
      <c r="F339" s="291"/>
      <c r="G339" s="214"/>
      <c r="H339" s="5"/>
      <c r="I339" s="290"/>
      <c r="J339" s="291"/>
      <c r="K339" s="214"/>
    </row>
    <row r="340" spans="1:11" ht="15">
      <c r="A340" s="290"/>
      <c r="B340" s="291"/>
      <c r="C340" s="214"/>
      <c r="D340" s="5"/>
      <c r="E340" s="290"/>
      <c r="F340" s="291"/>
      <c r="G340" s="214"/>
      <c r="H340" s="5"/>
      <c r="I340" s="290"/>
      <c r="J340" s="291"/>
      <c r="K340" s="214"/>
    </row>
    <row r="341" spans="1:11" ht="15">
      <c r="A341" s="290"/>
      <c r="B341" s="291"/>
      <c r="C341" s="214"/>
      <c r="D341" s="5"/>
      <c r="E341" s="290"/>
      <c r="F341" s="291"/>
      <c r="G341" s="214"/>
      <c r="H341" s="5"/>
      <c r="I341" s="290"/>
      <c r="J341" s="291"/>
      <c r="K341" s="214"/>
    </row>
    <row r="342" spans="1:11" ht="15">
      <c r="A342" s="290"/>
      <c r="B342" s="291"/>
      <c r="C342" s="214"/>
      <c r="D342" s="5"/>
      <c r="E342" s="290"/>
      <c r="F342" s="291"/>
      <c r="G342" s="214"/>
      <c r="H342" s="5"/>
      <c r="I342" s="290"/>
      <c r="J342" s="291"/>
      <c r="K342" s="214"/>
    </row>
    <row r="343" spans="1:11" ht="15">
      <c r="A343" s="290"/>
      <c r="B343" s="291"/>
      <c r="C343" s="214"/>
      <c r="D343" s="5"/>
      <c r="E343" s="290"/>
      <c r="F343" s="291"/>
      <c r="G343" s="214"/>
      <c r="H343" s="5"/>
      <c r="I343" s="290"/>
      <c r="J343" s="291"/>
      <c r="K343" s="214"/>
    </row>
    <row r="344" spans="1:11" ht="15">
      <c r="A344" s="290"/>
      <c r="B344" s="291"/>
      <c r="C344" s="214"/>
      <c r="D344" s="5"/>
      <c r="E344" s="290"/>
      <c r="F344" s="291"/>
      <c r="G344" s="214"/>
      <c r="H344" s="5"/>
      <c r="I344" s="290"/>
      <c r="J344" s="291"/>
      <c r="K344" s="214"/>
    </row>
    <row r="345" spans="1:11" ht="15">
      <c r="A345" s="296"/>
      <c r="B345" s="297"/>
      <c r="C345" s="214"/>
      <c r="D345" s="5"/>
      <c r="E345" s="296"/>
      <c r="F345" s="297"/>
      <c r="G345" s="214"/>
      <c r="H345" s="5"/>
      <c r="I345" s="296"/>
      <c r="J345" s="297"/>
      <c r="K345" s="214"/>
    </row>
    <row r="346" spans="1:11" ht="15.75" thickBot="1">
      <c r="A346" s="303"/>
      <c r="B346" s="304"/>
      <c r="C346" s="225"/>
      <c r="D346" s="5"/>
      <c r="E346" s="296"/>
      <c r="F346" s="297"/>
      <c r="G346" s="214"/>
      <c r="H346" s="5"/>
      <c r="I346" s="296"/>
      <c r="J346" s="297"/>
      <c r="K346" s="214"/>
    </row>
    <row r="347" spans="1:11" ht="15.75" thickBot="1">
      <c r="A347" s="226" t="s">
        <v>222</v>
      </c>
      <c r="B347" s="300"/>
      <c r="C347" s="301"/>
      <c r="D347" s="5"/>
      <c r="E347" s="226" t="s">
        <v>222</v>
      </c>
      <c r="F347" s="300"/>
      <c r="G347" s="301"/>
      <c r="H347" s="5"/>
      <c r="I347" s="226" t="s">
        <v>222</v>
      </c>
      <c r="J347" s="300"/>
      <c r="K347" s="301"/>
    </row>
    <row r="348" spans="1:11" ht="15.75" thickBot="1">
      <c r="A348" s="294" t="s">
        <v>211</v>
      </c>
      <c r="B348" s="295"/>
      <c r="C348" s="207" t="s">
        <v>212</v>
      </c>
      <c r="D348" s="5"/>
      <c r="E348" s="294" t="s">
        <v>211</v>
      </c>
      <c r="F348" s="295"/>
      <c r="G348" s="207" t="s">
        <v>212</v>
      </c>
      <c r="H348" s="5"/>
      <c r="I348" s="294" t="s">
        <v>211</v>
      </c>
      <c r="J348" s="295"/>
      <c r="K348" s="207" t="s">
        <v>212</v>
      </c>
    </row>
    <row r="349" spans="1:11" ht="15">
      <c r="A349" s="305"/>
      <c r="B349" s="306"/>
      <c r="C349" s="224"/>
      <c r="D349" s="5"/>
      <c r="E349" s="296"/>
      <c r="F349" s="297"/>
      <c r="G349" s="214"/>
      <c r="H349" s="5"/>
      <c r="I349" s="296"/>
      <c r="J349" s="297"/>
      <c r="K349" s="214"/>
    </row>
    <row r="350" spans="1:11" ht="15">
      <c r="A350" s="296"/>
      <c r="B350" s="297"/>
      <c r="C350" s="214"/>
      <c r="D350" s="5"/>
      <c r="E350" s="296"/>
      <c r="F350" s="297"/>
      <c r="G350" s="214"/>
      <c r="H350" s="5"/>
      <c r="I350" s="296"/>
      <c r="J350" s="297"/>
      <c r="K350" s="214"/>
    </row>
    <row r="351" spans="1:11" ht="15">
      <c r="A351" s="296"/>
      <c r="B351" s="297"/>
      <c r="C351" s="214"/>
      <c r="D351" s="5"/>
      <c r="E351" s="296"/>
      <c r="F351" s="297"/>
      <c r="G351" s="214"/>
      <c r="H351" s="5"/>
      <c r="I351" s="296"/>
      <c r="J351" s="297"/>
      <c r="K351" s="214"/>
    </row>
    <row r="352" spans="1:11" ht="15">
      <c r="A352" s="296"/>
      <c r="B352" s="297"/>
      <c r="C352" s="214"/>
      <c r="D352" s="5"/>
      <c r="E352" s="296"/>
      <c r="F352" s="297"/>
      <c r="G352" s="214"/>
      <c r="H352" s="5"/>
      <c r="I352" s="296"/>
      <c r="J352" s="297"/>
      <c r="K352" s="214"/>
    </row>
    <row r="353" spans="1:11" ht="15">
      <c r="A353" s="290"/>
      <c r="B353" s="291"/>
      <c r="C353" s="214"/>
      <c r="D353" s="5"/>
      <c r="E353" s="290"/>
      <c r="F353" s="291"/>
      <c r="G353" s="214"/>
      <c r="H353" s="5"/>
      <c r="I353" s="290"/>
      <c r="J353" s="291"/>
      <c r="K353" s="214"/>
    </row>
    <row r="354" spans="1:11" ht="15">
      <c r="A354" s="290"/>
      <c r="B354" s="291"/>
      <c r="C354" s="214"/>
      <c r="D354" s="5"/>
      <c r="E354" s="290"/>
      <c r="F354" s="291"/>
      <c r="G354" s="214"/>
      <c r="H354" s="5"/>
      <c r="I354" s="290"/>
      <c r="J354" s="291"/>
      <c r="K354" s="214"/>
    </row>
    <row r="355" spans="1:11" ht="15">
      <c r="A355" s="290"/>
      <c r="B355" s="291"/>
      <c r="C355" s="214"/>
      <c r="D355" s="5"/>
      <c r="E355" s="290"/>
      <c r="F355" s="291"/>
      <c r="G355" s="214"/>
      <c r="H355" s="5"/>
      <c r="I355" s="290"/>
      <c r="J355" s="291"/>
      <c r="K355" s="214"/>
    </row>
    <row r="356" spans="1:11" ht="15">
      <c r="A356" s="290"/>
      <c r="B356" s="291"/>
      <c r="C356" s="214"/>
      <c r="D356" s="5"/>
      <c r="E356" s="290"/>
      <c r="F356" s="291"/>
      <c r="G356" s="214"/>
      <c r="H356" s="5"/>
      <c r="I356" s="290"/>
      <c r="J356" s="291"/>
      <c r="K356" s="214"/>
    </row>
    <row r="357" spans="1:11" ht="15">
      <c r="A357" s="290"/>
      <c r="B357" s="291"/>
      <c r="C357" s="214"/>
      <c r="D357" s="5"/>
      <c r="E357" s="290"/>
      <c r="F357" s="291"/>
      <c r="G357" s="214"/>
      <c r="H357" s="5"/>
      <c r="I357" s="290"/>
      <c r="J357" s="291"/>
      <c r="K357" s="214"/>
    </row>
    <row r="358" spans="1:11" ht="15">
      <c r="A358" s="290"/>
      <c r="B358" s="291"/>
      <c r="C358" s="214"/>
      <c r="D358" s="5"/>
      <c r="E358" s="290"/>
      <c r="F358" s="291"/>
      <c r="G358" s="214"/>
      <c r="H358" s="5"/>
      <c r="I358" s="290"/>
      <c r="J358" s="291"/>
      <c r="K358" s="214"/>
    </row>
    <row r="359" spans="1:11" ht="15.75" thickBot="1">
      <c r="A359" s="298"/>
      <c r="B359" s="299"/>
      <c r="C359" s="215"/>
      <c r="D359" s="5"/>
      <c r="E359" s="298"/>
      <c r="F359" s="299"/>
      <c r="G359" s="215"/>
      <c r="H359" s="5"/>
      <c r="I359" s="298"/>
      <c r="J359" s="299"/>
      <c r="K359" s="215"/>
    </row>
    <row r="362" spans="1:7" ht="15">
      <c r="A362" s="209" t="s">
        <v>208</v>
      </c>
      <c r="B362" s="209"/>
      <c r="C362" s="209"/>
      <c r="E362" s="209" t="s">
        <v>208</v>
      </c>
      <c r="F362" s="209"/>
      <c r="G362" s="209"/>
    </row>
    <row r="363" spans="1:7" ht="15">
      <c r="A363" s="210" t="s">
        <v>218</v>
      </c>
      <c r="B363" s="211" t="s">
        <v>15</v>
      </c>
      <c r="C363" s="210" t="s">
        <v>4</v>
      </c>
      <c r="E363" s="210" t="s">
        <v>218</v>
      </c>
      <c r="F363" s="211" t="s">
        <v>15</v>
      </c>
      <c r="G363" s="210" t="s">
        <v>14</v>
      </c>
    </row>
    <row r="364" spans="1:7" ht="15.75" thickBot="1">
      <c r="A364" s="302" t="s">
        <v>220</v>
      </c>
      <c r="B364" s="302"/>
      <c r="C364" s="302"/>
      <c r="E364" s="302" t="s">
        <v>219</v>
      </c>
      <c r="F364" s="302"/>
      <c r="G364" s="302"/>
    </row>
    <row r="365" spans="1:7" ht="15.75" thickBot="1">
      <c r="A365" s="212" t="s">
        <v>221</v>
      </c>
      <c r="B365" s="300"/>
      <c r="C365" s="301"/>
      <c r="E365" s="212" t="s">
        <v>221</v>
      </c>
      <c r="F365" s="300"/>
      <c r="G365" s="301"/>
    </row>
    <row r="366" spans="1:7" ht="15.75" thickBot="1">
      <c r="A366" s="292" t="s">
        <v>211</v>
      </c>
      <c r="B366" s="293"/>
      <c r="C366" s="213" t="s">
        <v>212</v>
      </c>
      <c r="D366" s="5"/>
      <c r="E366" s="292" t="s">
        <v>211</v>
      </c>
      <c r="F366" s="293"/>
      <c r="G366" s="213" t="s">
        <v>212</v>
      </c>
    </row>
    <row r="367" spans="1:7" ht="15">
      <c r="A367" s="296"/>
      <c r="B367" s="297"/>
      <c r="C367" s="224"/>
      <c r="D367" s="5"/>
      <c r="E367" s="296"/>
      <c r="F367" s="297"/>
      <c r="G367" s="224"/>
    </row>
    <row r="368" spans="1:7" ht="15">
      <c r="A368" s="296"/>
      <c r="B368" s="297"/>
      <c r="C368" s="224"/>
      <c r="D368" s="5"/>
      <c r="E368" s="296"/>
      <c r="F368" s="297"/>
      <c r="G368" s="224"/>
    </row>
    <row r="369" spans="1:7" ht="15">
      <c r="A369" s="296"/>
      <c r="B369" s="297"/>
      <c r="C369" s="224"/>
      <c r="D369" s="5"/>
      <c r="E369" s="296"/>
      <c r="F369" s="297"/>
      <c r="G369" s="224"/>
    </row>
    <row r="370" spans="1:7" ht="15">
      <c r="A370" s="296"/>
      <c r="B370" s="297"/>
      <c r="C370" s="224"/>
      <c r="D370" s="5"/>
      <c r="E370" s="296"/>
      <c r="F370" s="297"/>
      <c r="G370" s="224"/>
    </row>
    <row r="371" spans="1:7" ht="15">
      <c r="A371" s="290"/>
      <c r="B371" s="291"/>
      <c r="C371" s="214"/>
      <c r="D371" s="5"/>
      <c r="E371" s="290"/>
      <c r="F371" s="291"/>
      <c r="G371" s="214"/>
    </row>
    <row r="372" spans="1:7" ht="15">
      <c r="A372" s="296"/>
      <c r="B372" s="297"/>
      <c r="C372" s="214"/>
      <c r="D372" s="5"/>
      <c r="E372" s="296"/>
      <c r="F372" s="297"/>
      <c r="G372" s="214"/>
    </row>
    <row r="373" spans="1:7" ht="15">
      <c r="A373" s="296"/>
      <c r="B373" s="297"/>
      <c r="C373" s="214"/>
      <c r="D373" s="5"/>
      <c r="E373" s="296"/>
      <c r="F373" s="297"/>
      <c r="G373" s="214"/>
    </row>
    <row r="374" spans="1:7" ht="15">
      <c r="A374" s="296"/>
      <c r="B374" s="297"/>
      <c r="C374" s="214"/>
      <c r="D374" s="5"/>
      <c r="E374" s="296"/>
      <c r="F374" s="297"/>
      <c r="G374" s="214"/>
    </row>
    <row r="375" spans="1:7" ht="15">
      <c r="A375" s="296"/>
      <c r="B375" s="297"/>
      <c r="C375" s="214"/>
      <c r="D375" s="5"/>
      <c r="E375" s="296"/>
      <c r="F375" s="297"/>
      <c r="G375" s="214"/>
    </row>
    <row r="376" spans="1:7" ht="15">
      <c r="A376" s="296"/>
      <c r="B376" s="297"/>
      <c r="C376" s="214"/>
      <c r="D376" s="5"/>
      <c r="E376" s="296"/>
      <c r="F376" s="297"/>
      <c r="G376" s="214"/>
    </row>
    <row r="377" spans="1:7" ht="15">
      <c r="A377" s="290"/>
      <c r="B377" s="291"/>
      <c r="C377" s="214"/>
      <c r="D377" s="5"/>
      <c r="E377" s="290"/>
      <c r="F377" s="291"/>
      <c r="G377" s="214"/>
    </row>
    <row r="378" spans="1:7" ht="15">
      <c r="A378" s="290"/>
      <c r="B378" s="291"/>
      <c r="C378" s="214"/>
      <c r="D378" s="5"/>
      <c r="E378" s="290"/>
      <c r="F378" s="291"/>
      <c r="G378" s="214"/>
    </row>
    <row r="379" spans="1:7" ht="15.75" thickBot="1">
      <c r="A379" s="290"/>
      <c r="B379" s="291"/>
      <c r="C379" s="214"/>
      <c r="D379" s="5"/>
      <c r="E379" s="290"/>
      <c r="F379" s="291"/>
      <c r="G379" s="214"/>
    </row>
    <row r="380" spans="1:7" ht="15.75" thickBot="1">
      <c r="A380" s="212" t="s">
        <v>226</v>
      </c>
      <c r="B380" s="300"/>
      <c r="C380" s="301"/>
      <c r="D380" s="5"/>
      <c r="E380" s="212" t="s">
        <v>226</v>
      </c>
      <c r="F380" s="300"/>
      <c r="G380" s="301"/>
    </row>
    <row r="381" spans="1:7" ht="15.75" thickBot="1">
      <c r="A381" s="292" t="s">
        <v>211</v>
      </c>
      <c r="B381" s="293"/>
      <c r="C381" s="213" t="s">
        <v>212</v>
      </c>
      <c r="D381" s="5"/>
      <c r="E381" s="292" t="s">
        <v>211</v>
      </c>
      <c r="F381" s="293"/>
      <c r="G381" s="213" t="s">
        <v>212</v>
      </c>
    </row>
    <row r="382" spans="1:7" ht="15">
      <c r="A382" s="290"/>
      <c r="B382" s="291"/>
      <c r="C382" s="214"/>
      <c r="D382" s="5"/>
      <c r="E382" s="290"/>
      <c r="F382" s="291"/>
      <c r="G382" s="214"/>
    </row>
    <row r="383" spans="1:7" ht="15">
      <c r="A383" s="290"/>
      <c r="B383" s="291"/>
      <c r="C383" s="214"/>
      <c r="D383" s="5"/>
      <c r="E383" s="290"/>
      <c r="F383" s="291"/>
      <c r="G383" s="214"/>
    </row>
    <row r="384" spans="1:7" ht="15">
      <c r="A384" s="290"/>
      <c r="B384" s="291"/>
      <c r="C384" s="214"/>
      <c r="D384" s="5"/>
      <c r="E384" s="290"/>
      <c r="F384" s="291"/>
      <c r="G384" s="214"/>
    </row>
    <row r="385" spans="1:7" ht="15">
      <c r="A385" s="290"/>
      <c r="B385" s="291"/>
      <c r="C385" s="214"/>
      <c r="D385" s="5"/>
      <c r="E385" s="290"/>
      <c r="F385" s="291"/>
      <c r="G385" s="214"/>
    </row>
    <row r="386" spans="1:7" ht="15">
      <c r="A386" s="290"/>
      <c r="B386" s="291"/>
      <c r="C386" s="214"/>
      <c r="D386" s="5"/>
      <c r="E386" s="290"/>
      <c r="F386" s="291"/>
      <c r="G386" s="214"/>
    </row>
    <row r="387" spans="1:7" ht="15">
      <c r="A387" s="290"/>
      <c r="B387" s="291"/>
      <c r="C387" s="214"/>
      <c r="D387" s="5"/>
      <c r="E387" s="290"/>
      <c r="F387" s="291"/>
      <c r="G387" s="214"/>
    </row>
    <row r="388" spans="1:7" ht="15">
      <c r="A388" s="290"/>
      <c r="B388" s="291"/>
      <c r="C388" s="214"/>
      <c r="D388" s="5"/>
      <c r="E388" s="290"/>
      <c r="F388" s="291"/>
      <c r="G388" s="214"/>
    </row>
    <row r="389" spans="1:7" ht="15">
      <c r="A389" s="290"/>
      <c r="B389" s="291"/>
      <c r="C389" s="214"/>
      <c r="D389" s="5"/>
      <c r="E389" s="290"/>
      <c r="F389" s="291"/>
      <c r="G389" s="214"/>
    </row>
    <row r="390" spans="1:7" ht="15">
      <c r="A390" s="290"/>
      <c r="B390" s="291"/>
      <c r="C390" s="214"/>
      <c r="D390" s="5"/>
      <c r="E390" s="290"/>
      <c r="F390" s="291"/>
      <c r="G390" s="214"/>
    </row>
    <row r="391" spans="1:7" ht="15.75" thickBot="1">
      <c r="A391" s="298"/>
      <c r="B391" s="299"/>
      <c r="C391" s="215"/>
      <c r="D391" s="5"/>
      <c r="E391" s="298"/>
      <c r="F391" s="299"/>
      <c r="G391" s="215"/>
    </row>
    <row r="392" spans="1:3" ht="15">
      <c r="A392" s="219"/>
      <c r="B392" s="219"/>
      <c r="C392" s="219"/>
    </row>
    <row r="394" spans="1:11" ht="15">
      <c r="A394" s="209" t="s">
        <v>208</v>
      </c>
      <c r="B394" s="209"/>
      <c r="C394" s="209"/>
      <c r="E394" s="209" t="s">
        <v>208</v>
      </c>
      <c r="F394" s="209"/>
      <c r="G394" s="209"/>
      <c r="I394" s="209" t="s">
        <v>208</v>
      </c>
      <c r="J394" s="209"/>
      <c r="K394" s="209"/>
    </row>
    <row r="395" spans="1:11" ht="15">
      <c r="A395" s="210" t="s">
        <v>16</v>
      </c>
      <c r="B395" s="211" t="s">
        <v>6</v>
      </c>
      <c r="C395" s="210" t="s">
        <v>7</v>
      </c>
      <c r="E395" s="210" t="s">
        <v>16</v>
      </c>
      <c r="F395" s="211" t="s">
        <v>6</v>
      </c>
      <c r="G395" s="210" t="s">
        <v>9</v>
      </c>
      <c r="I395" s="210" t="s">
        <v>16</v>
      </c>
      <c r="J395" s="211" t="s">
        <v>6</v>
      </c>
      <c r="K395" s="210" t="s">
        <v>8</v>
      </c>
    </row>
    <row r="396" spans="1:11" ht="15.75" thickBot="1">
      <c r="A396" s="302" t="s">
        <v>220</v>
      </c>
      <c r="B396" s="302"/>
      <c r="C396" s="302"/>
      <c r="E396" s="302" t="s">
        <v>219</v>
      </c>
      <c r="F396" s="302"/>
      <c r="G396" s="302"/>
      <c r="I396" s="302" t="s">
        <v>219</v>
      </c>
      <c r="J396" s="302"/>
      <c r="K396" s="302"/>
    </row>
    <row r="397" spans="1:11" ht="15.75" thickBot="1">
      <c r="A397" s="212" t="s">
        <v>221</v>
      </c>
      <c r="B397" s="300"/>
      <c r="C397" s="301"/>
      <c r="E397" s="212" t="s">
        <v>221</v>
      </c>
      <c r="F397" s="300"/>
      <c r="G397" s="301"/>
      <c r="I397" s="212" t="s">
        <v>221</v>
      </c>
      <c r="J397" s="300"/>
      <c r="K397" s="301"/>
    </row>
    <row r="398" spans="1:11" ht="15.75" thickBot="1">
      <c r="A398" s="292" t="s">
        <v>211</v>
      </c>
      <c r="B398" s="293"/>
      <c r="C398" s="213" t="s">
        <v>212</v>
      </c>
      <c r="D398" s="5"/>
      <c r="E398" s="292" t="s">
        <v>211</v>
      </c>
      <c r="F398" s="293"/>
      <c r="G398" s="213" t="s">
        <v>212</v>
      </c>
      <c r="H398" s="5"/>
      <c r="I398" s="292" t="s">
        <v>211</v>
      </c>
      <c r="J398" s="293"/>
      <c r="K398" s="213" t="s">
        <v>212</v>
      </c>
    </row>
    <row r="399" spans="1:11" ht="15">
      <c r="A399" s="290"/>
      <c r="B399" s="291"/>
      <c r="C399" s="214"/>
      <c r="D399" s="5"/>
      <c r="E399" s="290"/>
      <c r="F399" s="291"/>
      <c r="G399" s="214"/>
      <c r="H399" s="5"/>
      <c r="I399" s="290"/>
      <c r="J399" s="291"/>
      <c r="K399" s="214"/>
    </row>
    <row r="400" spans="1:11" ht="15">
      <c r="A400" s="290"/>
      <c r="B400" s="291"/>
      <c r="C400" s="214"/>
      <c r="D400" s="5"/>
      <c r="E400" s="290"/>
      <c r="F400" s="291"/>
      <c r="G400" s="214"/>
      <c r="H400" s="5"/>
      <c r="I400" s="290"/>
      <c r="J400" s="291"/>
      <c r="K400" s="214"/>
    </row>
    <row r="401" spans="1:11" ht="15">
      <c r="A401" s="290"/>
      <c r="B401" s="291"/>
      <c r="C401" s="214"/>
      <c r="D401" s="5"/>
      <c r="E401" s="290"/>
      <c r="F401" s="291"/>
      <c r="G401" s="214"/>
      <c r="H401" s="5"/>
      <c r="I401" s="290"/>
      <c r="J401" s="291"/>
      <c r="K401" s="214"/>
    </row>
    <row r="402" spans="1:11" ht="15.75" thickBot="1">
      <c r="A402" s="290"/>
      <c r="B402" s="291"/>
      <c r="C402" s="214"/>
      <c r="D402" s="5"/>
      <c r="E402" s="290"/>
      <c r="F402" s="291"/>
      <c r="G402" s="214"/>
      <c r="H402" s="5"/>
      <c r="I402" s="290"/>
      <c r="J402" s="291"/>
      <c r="K402" s="214"/>
    </row>
    <row r="403" spans="1:11" ht="15.75" thickBot="1">
      <c r="A403" s="212" t="s">
        <v>226</v>
      </c>
      <c r="B403" s="300"/>
      <c r="C403" s="301"/>
      <c r="D403" s="5"/>
      <c r="E403" s="212" t="s">
        <v>226</v>
      </c>
      <c r="F403" s="300"/>
      <c r="G403" s="301"/>
      <c r="H403" s="5"/>
      <c r="I403" s="212" t="s">
        <v>226</v>
      </c>
      <c r="J403" s="300"/>
      <c r="K403" s="301"/>
    </row>
    <row r="404" spans="1:11" ht="15.75" thickBot="1">
      <c r="A404" s="292" t="s">
        <v>211</v>
      </c>
      <c r="B404" s="293"/>
      <c r="C404" s="213" t="s">
        <v>212</v>
      </c>
      <c r="D404" s="5"/>
      <c r="E404" s="292" t="s">
        <v>211</v>
      </c>
      <c r="F404" s="293"/>
      <c r="G404" s="213" t="s">
        <v>212</v>
      </c>
      <c r="H404" s="5"/>
      <c r="I404" s="292" t="s">
        <v>211</v>
      </c>
      <c r="J404" s="293"/>
      <c r="K404" s="213" t="s">
        <v>212</v>
      </c>
    </row>
    <row r="405" spans="1:11" ht="15">
      <c r="A405" s="290"/>
      <c r="B405" s="291"/>
      <c r="C405" s="214"/>
      <c r="D405" s="5"/>
      <c r="E405" s="290"/>
      <c r="F405" s="291"/>
      <c r="G405" s="214"/>
      <c r="H405" s="5"/>
      <c r="I405" s="290"/>
      <c r="J405" s="291"/>
      <c r="K405" s="214"/>
    </row>
    <row r="406" spans="1:11" ht="15">
      <c r="A406" s="290"/>
      <c r="B406" s="291"/>
      <c r="C406" s="214"/>
      <c r="D406" s="5"/>
      <c r="E406" s="290"/>
      <c r="F406" s="291"/>
      <c r="G406" s="214"/>
      <c r="H406" s="5"/>
      <c r="I406" s="290"/>
      <c r="J406" s="291"/>
      <c r="K406" s="214"/>
    </row>
    <row r="407" spans="1:11" ht="15">
      <c r="A407" s="290"/>
      <c r="B407" s="291"/>
      <c r="C407" s="214"/>
      <c r="D407" s="5"/>
      <c r="E407" s="290"/>
      <c r="F407" s="291"/>
      <c r="G407" s="214"/>
      <c r="H407" s="5"/>
      <c r="I407" s="290"/>
      <c r="J407" s="291"/>
      <c r="K407" s="214"/>
    </row>
    <row r="408" spans="1:11" ht="15.75" thickBot="1">
      <c r="A408" s="290"/>
      <c r="B408" s="291"/>
      <c r="C408" s="214"/>
      <c r="D408" s="5"/>
      <c r="E408" s="290"/>
      <c r="F408" s="291"/>
      <c r="G408" s="214"/>
      <c r="H408" s="5"/>
      <c r="I408" s="290"/>
      <c r="J408" s="291"/>
      <c r="K408" s="214"/>
    </row>
    <row r="409" spans="1:11" ht="15.75" thickBot="1">
      <c r="A409" s="212" t="s">
        <v>227</v>
      </c>
      <c r="B409" s="300"/>
      <c r="C409" s="301"/>
      <c r="D409" s="5"/>
      <c r="E409" s="212" t="s">
        <v>227</v>
      </c>
      <c r="F409" s="300"/>
      <c r="G409" s="301"/>
      <c r="H409" s="5"/>
      <c r="I409" s="212" t="s">
        <v>227</v>
      </c>
      <c r="J409" s="300"/>
      <c r="K409" s="301"/>
    </row>
    <row r="410" spans="1:11" ht="15.75" thickBot="1">
      <c r="A410" s="292" t="s">
        <v>211</v>
      </c>
      <c r="B410" s="293"/>
      <c r="C410" s="213" t="s">
        <v>212</v>
      </c>
      <c r="D410" s="5"/>
      <c r="E410" s="292" t="s">
        <v>211</v>
      </c>
      <c r="F410" s="293"/>
      <c r="G410" s="213" t="s">
        <v>212</v>
      </c>
      <c r="H410" s="5"/>
      <c r="I410" s="292" t="s">
        <v>211</v>
      </c>
      <c r="J410" s="293"/>
      <c r="K410" s="213" t="s">
        <v>212</v>
      </c>
    </row>
    <row r="411" spans="1:11" ht="15">
      <c r="A411" s="290"/>
      <c r="B411" s="291"/>
      <c r="C411" s="214"/>
      <c r="D411" s="5"/>
      <c r="E411" s="290"/>
      <c r="F411" s="291"/>
      <c r="G411" s="214"/>
      <c r="H411" s="5"/>
      <c r="I411" s="290"/>
      <c r="J411" s="291"/>
      <c r="K411" s="214"/>
    </row>
    <row r="412" spans="1:11" ht="15">
      <c r="A412" s="290"/>
      <c r="B412" s="291"/>
      <c r="C412" s="214"/>
      <c r="D412" s="5"/>
      <c r="E412" s="290"/>
      <c r="F412" s="291"/>
      <c r="G412" s="214"/>
      <c r="H412" s="5"/>
      <c r="I412" s="290"/>
      <c r="J412" s="291"/>
      <c r="K412" s="214"/>
    </row>
    <row r="413" spans="1:11" ht="15">
      <c r="A413" s="290"/>
      <c r="B413" s="291"/>
      <c r="C413" s="214"/>
      <c r="D413" s="5"/>
      <c r="E413" s="290"/>
      <c r="F413" s="291"/>
      <c r="G413" s="214"/>
      <c r="H413" s="5"/>
      <c r="I413" s="290"/>
      <c r="J413" s="291"/>
      <c r="K413" s="214"/>
    </row>
    <row r="414" spans="1:11" ht="15.75" thickBot="1">
      <c r="A414" s="298"/>
      <c r="B414" s="299"/>
      <c r="C414" s="215"/>
      <c r="D414" s="5"/>
      <c r="E414" s="298"/>
      <c r="F414" s="299"/>
      <c r="G414" s="215"/>
      <c r="H414" s="5"/>
      <c r="I414" s="298"/>
      <c r="J414" s="299"/>
      <c r="K414" s="215"/>
    </row>
    <row r="417" spans="1:7" ht="15">
      <c r="A417" s="209" t="s">
        <v>208</v>
      </c>
      <c r="B417" s="209"/>
      <c r="C417" s="209"/>
      <c r="E417" s="209" t="s">
        <v>208</v>
      </c>
      <c r="F417" s="209"/>
      <c r="G417" s="209"/>
    </row>
    <row r="418" spans="1:7" ht="15">
      <c r="A418" s="210" t="s">
        <v>16</v>
      </c>
      <c r="B418" s="211" t="s">
        <v>15</v>
      </c>
      <c r="C418" s="210" t="s">
        <v>4</v>
      </c>
      <c r="E418" s="210" t="s">
        <v>16</v>
      </c>
      <c r="F418" s="211" t="s">
        <v>15</v>
      </c>
      <c r="G418" s="210" t="s">
        <v>14</v>
      </c>
    </row>
    <row r="419" spans="1:7" ht="15.75" thickBot="1">
      <c r="A419" s="302" t="s">
        <v>220</v>
      </c>
      <c r="B419" s="302"/>
      <c r="C419" s="302"/>
      <c r="E419" s="302" t="s">
        <v>219</v>
      </c>
      <c r="F419" s="302"/>
      <c r="G419" s="302"/>
    </row>
    <row r="420" spans="1:7" ht="15.75" thickBot="1">
      <c r="A420" s="212" t="s">
        <v>221</v>
      </c>
      <c r="B420" s="300"/>
      <c r="C420" s="301"/>
      <c r="E420" s="212" t="s">
        <v>221</v>
      </c>
      <c r="F420" s="300"/>
      <c r="G420" s="301"/>
    </row>
    <row r="421" spans="1:7" ht="15.75" thickBot="1">
      <c r="A421" s="292" t="s">
        <v>211</v>
      </c>
      <c r="B421" s="293"/>
      <c r="C421" s="213" t="s">
        <v>212</v>
      </c>
      <c r="D421" s="5"/>
      <c r="E421" s="292" t="s">
        <v>211</v>
      </c>
      <c r="F421" s="293"/>
      <c r="G421" s="213" t="s">
        <v>212</v>
      </c>
    </row>
    <row r="422" spans="1:7" ht="15">
      <c r="A422" s="290"/>
      <c r="B422" s="291"/>
      <c r="C422" s="214"/>
      <c r="D422" s="5"/>
      <c r="E422" s="290"/>
      <c r="F422" s="291"/>
      <c r="G422" s="214"/>
    </row>
    <row r="423" spans="1:7" ht="15">
      <c r="A423" s="290"/>
      <c r="B423" s="291"/>
      <c r="C423" s="214"/>
      <c r="D423" s="5"/>
      <c r="E423" s="290"/>
      <c r="F423" s="291"/>
      <c r="G423" s="214"/>
    </row>
    <row r="424" spans="1:7" ht="15">
      <c r="A424" s="290"/>
      <c r="B424" s="291"/>
      <c r="C424" s="214"/>
      <c r="D424" s="5"/>
      <c r="E424" s="290"/>
      <c r="F424" s="291"/>
      <c r="G424" s="214"/>
    </row>
    <row r="425" spans="1:7" ht="15.75" thickBot="1">
      <c r="A425" s="290"/>
      <c r="B425" s="291"/>
      <c r="C425" s="214"/>
      <c r="D425" s="5"/>
      <c r="E425" s="290"/>
      <c r="F425" s="291"/>
      <c r="G425" s="214"/>
    </row>
    <row r="426" spans="1:7" ht="15.75" thickBot="1">
      <c r="A426" s="212" t="s">
        <v>226</v>
      </c>
      <c r="B426" s="300"/>
      <c r="C426" s="301"/>
      <c r="D426" s="5"/>
      <c r="E426" s="212" t="s">
        <v>226</v>
      </c>
      <c r="F426" s="300"/>
      <c r="G426" s="301"/>
    </row>
    <row r="427" spans="1:7" ht="15.75" thickBot="1">
      <c r="A427" s="292" t="s">
        <v>211</v>
      </c>
      <c r="B427" s="293"/>
      <c r="C427" s="213" t="s">
        <v>212</v>
      </c>
      <c r="D427" s="5"/>
      <c r="E427" s="292" t="s">
        <v>211</v>
      </c>
      <c r="F427" s="293"/>
      <c r="G427" s="213" t="s">
        <v>212</v>
      </c>
    </row>
    <row r="428" spans="1:7" ht="15">
      <c r="A428" s="290"/>
      <c r="B428" s="291"/>
      <c r="C428" s="214"/>
      <c r="D428" s="5"/>
      <c r="E428" s="290"/>
      <c r="F428" s="291"/>
      <c r="G428" s="214"/>
    </row>
    <row r="429" spans="1:7" ht="15">
      <c r="A429" s="290"/>
      <c r="B429" s="291"/>
      <c r="C429" s="214"/>
      <c r="D429" s="5"/>
      <c r="E429" s="290"/>
      <c r="F429" s="291"/>
      <c r="G429" s="214"/>
    </row>
    <row r="430" spans="1:7" ht="15">
      <c r="A430" s="290"/>
      <c r="B430" s="291"/>
      <c r="C430" s="214"/>
      <c r="D430" s="5"/>
      <c r="E430" s="290"/>
      <c r="F430" s="291"/>
      <c r="G430" s="214"/>
    </row>
    <row r="431" spans="1:7" ht="15.75" thickBot="1">
      <c r="A431" s="290"/>
      <c r="B431" s="291"/>
      <c r="C431" s="214"/>
      <c r="D431" s="5"/>
      <c r="E431" s="290"/>
      <c r="F431" s="291"/>
      <c r="G431" s="214"/>
    </row>
    <row r="432" spans="1:7" ht="15.75" thickBot="1">
      <c r="A432" s="212" t="s">
        <v>227</v>
      </c>
      <c r="B432" s="300"/>
      <c r="C432" s="301"/>
      <c r="D432" s="5"/>
      <c r="E432" s="212" t="s">
        <v>227</v>
      </c>
      <c r="F432" s="300"/>
      <c r="G432" s="301"/>
    </row>
    <row r="433" spans="1:7" ht="15.75" thickBot="1">
      <c r="A433" s="292" t="s">
        <v>211</v>
      </c>
      <c r="B433" s="293"/>
      <c r="C433" s="213" t="s">
        <v>212</v>
      </c>
      <c r="D433" s="5"/>
      <c r="E433" s="292" t="s">
        <v>211</v>
      </c>
      <c r="F433" s="293"/>
      <c r="G433" s="213" t="s">
        <v>212</v>
      </c>
    </row>
    <row r="434" spans="1:7" ht="15">
      <c r="A434" s="290"/>
      <c r="B434" s="291"/>
      <c r="C434" s="214"/>
      <c r="D434" s="5"/>
      <c r="E434" s="290"/>
      <c r="F434" s="291"/>
      <c r="G434" s="214"/>
    </row>
    <row r="435" spans="1:7" ht="15">
      <c r="A435" s="290"/>
      <c r="B435" s="291"/>
      <c r="C435" s="214"/>
      <c r="D435" s="5"/>
      <c r="E435" s="290"/>
      <c r="F435" s="291"/>
      <c r="G435" s="214"/>
    </row>
    <row r="436" spans="1:7" ht="15">
      <c r="A436" s="290"/>
      <c r="B436" s="291"/>
      <c r="C436" s="214"/>
      <c r="D436" s="5"/>
      <c r="E436" s="290"/>
      <c r="F436" s="291"/>
      <c r="G436" s="214"/>
    </row>
    <row r="437" spans="1:7" ht="15.75" thickBot="1">
      <c r="A437" s="298"/>
      <c r="B437" s="299"/>
      <c r="C437" s="215"/>
      <c r="D437" s="5"/>
      <c r="E437" s="298"/>
      <c r="F437" s="299"/>
      <c r="G437" s="215"/>
    </row>
    <row r="440" spans="1:11" ht="15">
      <c r="A440" s="209" t="s">
        <v>208</v>
      </c>
      <c r="B440" s="209"/>
      <c r="C440" s="209"/>
      <c r="E440" s="209" t="s">
        <v>208</v>
      </c>
      <c r="F440" s="209"/>
      <c r="G440" s="209"/>
      <c r="I440" s="209" t="s">
        <v>208</v>
      </c>
      <c r="J440" s="209"/>
      <c r="K440" s="209"/>
    </row>
    <row r="441" spans="1:11" ht="15">
      <c r="A441" s="210" t="s">
        <v>17</v>
      </c>
      <c r="B441" s="211" t="s">
        <v>6</v>
      </c>
      <c r="C441" s="210" t="s">
        <v>7</v>
      </c>
      <c r="E441" s="210" t="s">
        <v>17</v>
      </c>
      <c r="F441" s="211" t="s">
        <v>6</v>
      </c>
      <c r="G441" s="210" t="s">
        <v>9</v>
      </c>
      <c r="I441" s="210" t="s">
        <v>17</v>
      </c>
      <c r="J441" s="211" t="s">
        <v>6</v>
      </c>
      <c r="K441" s="210" t="s">
        <v>8</v>
      </c>
    </row>
    <row r="442" spans="1:11" ht="15.75" thickBot="1">
      <c r="A442" s="302" t="s">
        <v>220</v>
      </c>
      <c r="B442" s="302"/>
      <c r="C442" s="302"/>
      <c r="E442" s="302" t="s">
        <v>219</v>
      </c>
      <c r="F442" s="302"/>
      <c r="G442" s="302"/>
      <c r="I442" s="302" t="s">
        <v>219</v>
      </c>
      <c r="J442" s="302"/>
      <c r="K442" s="302"/>
    </row>
    <row r="443" spans="1:11" ht="15.75" thickBot="1">
      <c r="A443" s="212" t="s">
        <v>225</v>
      </c>
      <c r="B443" s="300"/>
      <c r="C443" s="301"/>
      <c r="E443" s="212" t="s">
        <v>225</v>
      </c>
      <c r="F443" s="300"/>
      <c r="G443" s="301"/>
      <c r="I443" s="212" t="s">
        <v>225</v>
      </c>
      <c r="J443" s="300"/>
      <c r="K443" s="301"/>
    </row>
    <row r="444" spans="1:11" ht="15.75" thickBot="1">
      <c r="A444" s="292" t="s">
        <v>211</v>
      </c>
      <c r="B444" s="293"/>
      <c r="C444" s="213" t="s">
        <v>212</v>
      </c>
      <c r="D444" s="5"/>
      <c r="E444" s="292" t="s">
        <v>211</v>
      </c>
      <c r="F444" s="293"/>
      <c r="G444" s="213" t="s">
        <v>212</v>
      </c>
      <c r="H444" s="5"/>
      <c r="I444" s="292" t="s">
        <v>211</v>
      </c>
      <c r="J444" s="293"/>
      <c r="K444" s="213" t="s">
        <v>212</v>
      </c>
    </row>
    <row r="445" spans="1:11" ht="15">
      <c r="A445" s="290"/>
      <c r="B445" s="291"/>
      <c r="C445" s="214"/>
      <c r="D445" s="5"/>
      <c r="E445" s="290"/>
      <c r="F445" s="291"/>
      <c r="G445" s="214"/>
      <c r="H445" s="5"/>
      <c r="I445" s="290"/>
      <c r="J445" s="291"/>
      <c r="K445" s="214"/>
    </row>
    <row r="446" spans="1:11" ht="15">
      <c r="A446" s="290"/>
      <c r="B446" s="291"/>
      <c r="C446" s="214"/>
      <c r="D446" s="5"/>
      <c r="E446" s="290"/>
      <c r="F446" s="291"/>
      <c r="G446" s="214"/>
      <c r="H446" s="5"/>
      <c r="I446" s="290"/>
      <c r="J446" s="291"/>
      <c r="K446" s="214"/>
    </row>
    <row r="447" spans="1:11" ht="15">
      <c r="A447" s="290"/>
      <c r="B447" s="291"/>
      <c r="C447" s="214"/>
      <c r="D447" s="5"/>
      <c r="E447" s="290"/>
      <c r="F447" s="291"/>
      <c r="G447" s="214"/>
      <c r="H447" s="5"/>
      <c r="I447" s="290"/>
      <c r="J447" s="291"/>
      <c r="K447" s="214"/>
    </row>
    <row r="448" spans="1:11" ht="15">
      <c r="A448" s="290"/>
      <c r="B448" s="291"/>
      <c r="C448" s="214"/>
      <c r="D448" s="5"/>
      <c r="E448" s="290"/>
      <c r="F448" s="291"/>
      <c r="G448" s="214"/>
      <c r="H448" s="5"/>
      <c r="I448" s="290"/>
      <c r="J448" s="291"/>
      <c r="K448" s="214"/>
    </row>
    <row r="449" spans="1:11" ht="15">
      <c r="A449" s="290"/>
      <c r="B449" s="291"/>
      <c r="C449" s="214"/>
      <c r="D449" s="5"/>
      <c r="E449" s="290"/>
      <c r="F449" s="291"/>
      <c r="G449" s="214"/>
      <c r="H449" s="5"/>
      <c r="I449" s="290"/>
      <c r="J449" s="291"/>
      <c r="K449" s="214"/>
    </row>
    <row r="450" spans="1:11" ht="15">
      <c r="A450" s="290"/>
      <c r="B450" s="291"/>
      <c r="C450" s="214"/>
      <c r="D450" s="5"/>
      <c r="E450" s="290"/>
      <c r="F450" s="291"/>
      <c r="G450" s="214"/>
      <c r="H450" s="5"/>
      <c r="I450" s="290"/>
      <c r="J450" s="291"/>
      <c r="K450" s="214"/>
    </row>
    <row r="451" spans="1:11" ht="15">
      <c r="A451" s="290"/>
      <c r="B451" s="291"/>
      <c r="C451" s="214"/>
      <c r="D451" s="5"/>
      <c r="E451" s="290"/>
      <c r="F451" s="291"/>
      <c r="G451" s="214"/>
      <c r="H451" s="5"/>
      <c r="I451" s="290"/>
      <c r="J451" s="291"/>
      <c r="K451" s="214"/>
    </row>
    <row r="452" spans="1:11" ht="15">
      <c r="A452" s="290"/>
      <c r="B452" s="291"/>
      <c r="C452" s="214"/>
      <c r="D452" s="5"/>
      <c r="E452" s="290"/>
      <c r="F452" s="291"/>
      <c r="G452" s="214"/>
      <c r="H452" s="5"/>
      <c r="I452" s="290"/>
      <c r="J452" s="291"/>
      <c r="K452" s="214"/>
    </row>
    <row r="453" spans="1:11" ht="15">
      <c r="A453" s="290"/>
      <c r="B453" s="291"/>
      <c r="C453" s="214"/>
      <c r="D453" s="5"/>
      <c r="E453" s="290"/>
      <c r="F453" s="291"/>
      <c r="G453" s="214"/>
      <c r="H453" s="5"/>
      <c r="I453" s="290"/>
      <c r="J453" s="291"/>
      <c r="K453" s="214"/>
    </row>
    <row r="454" spans="1:11" ht="15">
      <c r="A454" s="290"/>
      <c r="B454" s="291"/>
      <c r="C454" s="214"/>
      <c r="D454" s="5"/>
      <c r="E454" s="290"/>
      <c r="F454" s="291"/>
      <c r="G454" s="214"/>
      <c r="H454" s="5"/>
      <c r="I454" s="290"/>
      <c r="J454" s="291"/>
      <c r="K454" s="214"/>
    </row>
    <row r="455" spans="1:11" ht="15">
      <c r="A455" s="290"/>
      <c r="B455" s="291"/>
      <c r="C455" s="214"/>
      <c r="D455" s="5"/>
      <c r="E455" s="290"/>
      <c r="F455" s="291"/>
      <c r="G455" s="214"/>
      <c r="H455" s="5"/>
      <c r="I455" s="290"/>
      <c r="J455" s="291"/>
      <c r="K455" s="214"/>
    </row>
    <row r="456" spans="1:11" ht="15">
      <c r="A456" s="290"/>
      <c r="B456" s="291"/>
      <c r="C456" s="214"/>
      <c r="D456" s="5"/>
      <c r="E456" s="290"/>
      <c r="F456" s="291"/>
      <c r="G456" s="214"/>
      <c r="H456" s="5"/>
      <c r="I456" s="290"/>
      <c r="J456" s="291"/>
      <c r="K456" s="214"/>
    </row>
    <row r="457" spans="1:11" ht="15">
      <c r="A457" s="290"/>
      <c r="B457" s="291"/>
      <c r="C457" s="214"/>
      <c r="D457" s="5"/>
      <c r="E457" s="290"/>
      <c r="F457" s="291"/>
      <c r="G457" s="214"/>
      <c r="H457" s="5"/>
      <c r="I457" s="290"/>
      <c r="J457" s="291"/>
      <c r="K457" s="214"/>
    </row>
    <row r="458" spans="1:11" ht="15">
      <c r="A458" s="290"/>
      <c r="B458" s="291"/>
      <c r="C458" s="214"/>
      <c r="D458" s="5"/>
      <c r="E458" s="290"/>
      <c r="F458" s="291"/>
      <c r="G458" s="214"/>
      <c r="H458" s="5"/>
      <c r="I458" s="290"/>
      <c r="J458" s="291"/>
      <c r="K458" s="214"/>
    </row>
    <row r="459" spans="1:11" ht="15">
      <c r="A459" s="290"/>
      <c r="B459" s="291"/>
      <c r="C459" s="214"/>
      <c r="D459" s="5"/>
      <c r="E459" s="290"/>
      <c r="F459" s="291"/>
      <c r="G459" s="214"/>
      <c r="H459" s="5"/>
      <c r="I459" s="290"/>
      <c r="J459" s="291"/>
      <c r="K459" s="214"/>
    </row>
    <row r="460" spans="1:11" ht="15.75" thickBot="1">
      <c r="A460" s="298"/>
      <c r="B460" s="299"/>
      <c r="C460" s="215"/>
      <c r="D460" s="5"/>
      <c r="E460" s="298"/>
      <c r="F460" s="299"/>
      <c r="G460" s="215"/>
      <c r="H460" s="5"/>
      <c r="I460" s="298"/>
      <c r="J460" s="299"/>
      <c r="K460" s="215"/>
    </row>
    <row r="463" spans="1:7" ht="15">
      <c r="A463" s="209" t="s">
        <v>208</v>
      </c>
      <c r="B463" s="209"/>
      <c r="C463" s="209"/>
      <c r="E463" s="209" t="s">
        <v>208</v>
      </c>
      <c r="F463" s="209"/>
      <c r="G463" s="209"/>
    </row>
    <row r="464" spans="1:7" ht="15">
      <c r="A464" s="210" t="s">
        <v>17</v>
      </c>
      <c r="B464" s="211" t="s">
        <v>15</v>
      </c>
      <c r="C464" s="210" t="s">
        <v>4</v>
      </c>
      <c r="E464" s="210" t="s">
        <v>17</v>
      </c>
      <c r="F464" s="211" t="s">
        <v>15</v>
      </c>
      <c r="G464" s="210" t="s">
        <v>14</v>
      </c>
    </row>
    <row r="465" spans="1:7" ht="15.75" thickBot="1">
      <c r="A465" s="302" t="s">
        <v>220</v>
      </c>
      <c r="B465" s="302"/>
      <c r="C465" s="302"/>
      <c r="E465" s="302" t="s">
        <v>219</v>
      </c>
      <c r="F465" s="302"/>
      <c r="G465" s="302"/>
    </row>
    <row r="466" spans="1:7" ht="15.75" thickBot="1">
      <c r="A466" s="212" t="s">
        <v>225</v>
      </c>
      <c r="B466" s="300"/>
      <c r="C466" s="301"/>
      <c r="E466" s="212" t="s">
        <v>225</v>
      </c>
      <c r="F466" s="300"/>
      <c r="G466" s="301"/>
    </row>
    <row r="467" spans="1:7" ht="15.75" thickBot="1">
      <c r="A467" s="292" t="s">
        <v>211</v>
      </c>
      <c r="B467" s="293"/>
      <c r="C467" s="213" t="s">
        <v>212</v>
      </c>
      <c r="D467" s="5"/>
      <c r="E467" s="292" t="s">
        <v>211</v>
      </c>
      <c r="F467" s="293"/>
      <c r="G467" s="213" t="s">
        <v>212</v>
      </c>
    </row>
    <row r="468" spans="1:7" ht="15">
      <c r="A468" s="290"/>
      <c r="B468" s="291"/>
      <c r="C468" s="214"/>
      <c r="D468" s="5"/>
      <c r="E468" s="290"/>
      <c r="F468" s="291"/>
      <c r="G468" s="214"/>
    </row>
    <row r="469" spans="1:7" ht="15">
      <c r="A469" s="290"/>
      <c r="B469" s="291"/>
      <c r="C469" s="214"/>
      <c r="D469" s="5"/>
      <c r="E469" s="290"/>
      <c r="F469" s="291"/>
      <c r="G469" s="214"/>
    </row>
    <row r="470" spans="1:7" ht="15">
      <c r="A470" s="290"/>
      <c r="B470" s="291"/>
      <c r="C470" s="214"/>
      <c r="D470" s="5"/>
      <c r="E470" s="290"/>
      <c r="F470" s="291"/>
      <c r="G470" s="214"/>
    </row>
    <row r="471" spans="1:7" ht="15">
      <c r="A471" s="290"/>
      <c r="B471" s="291"/>
      <c r="C471" s="214"/>
      <c r="D471" s="5"/>
      <c r="E471" s="290"/>
      <c r="F471" s="291"/>
      <c r="G471" s="214"/>
    </row>
    <row r="472" spans="1:7" ht="15">
      <c r="A472" s="290"/>
      <c r="B472" s="291"/>
      <c r="C472" s="214"/>
      <c r="D472" s="5"/>
      <c r="E472" s="290"/>
      <c r="F472" s="291"/>
      <c r="G472" s="214"/>
    </row>
    <row r="473" spans="1:7" ht="15">
      <c r="A473" s="290"/>
      <c r="B473" s="291"/>
      <c r="C473" s="214"/>
      <c r="D473" s="5"/>
      <c r="E473" s="290"/>
      <c r="F473" s="291"/>
      <c r="G473" s="214"/>
    </row>
    <row r="474" spans="1:7" ht="15">
      <c r="A474" s="290"/>
      <c r="B474" s="291"/>
      <c r="C474" s="214"/>
      <c r="D474" s="5"/>
      <c r="E474" s="290"/>
      <c r="F474" s="291"/>
      <c r="G474" s="214"/>
    </row>
    <row r="475" spans="1:7" ht="15">
      <c r="A475" s="290"/>
      <c r="B475" s="291"/>
      <c r="C475" s="214"/>
      <c r="D475" s="5"/>
      <c r="E475" s="290"/>
      <c r="F475" s="291"/>
      <c r="G475" s="214"/>
    </row>
    <row r="476" spans="1:7" ht="15">
      <c r="A476" s="290"/>
      <c r="B476" s="291"/>
      <c r="C476" s="214"/>
      <c r="D476" s="5"/>
      <c r="E476" s="290"/>
      <c r="F476" s="291"/>
      <c r="G476" s="214"/>
    </row>
    <row r="477" spans="1:7" ht="15">
      <c r="A477" s="290"/>
      <c r="B477" s="291"/>
      <c r="C477" s="214"/>
      <c r="D477" s="5"/>
      <c r="E477" s="290"/>
      <c r="F477" s="291"/>
      <c r="G477" s="214"/>
    </row>
    <row r="478" spans="1:7" ht="15">
      <c r="A478" s="290"/>
      <c r="B478" s="291"/>
      <c r="C478" s="214"/>
      <c r="D478" s="5"/>
      <c r="E478" s="290"/>
      <c r="F478" s="291"/>
      <c r="G478" s="214"/>
    </row>
    <row r="479" spans="1:7" ht="15">
      <c r="A479" s="290"/>
      <c r="B479" s="291"/>
      <c r="C479" s="214"/>
      <c r="D479" s="5"/>
      <c r="E479" s="290"/>
      <c r="F479" s="291"/>
      <c r="G479" s="214"/>
    </row>
    <row r="480" spans="1:7" ht="15">
      <c r="A480" s="290"/>
      <c r="B480" s="291"/>
      <c r="C480" s="214"/>
      <c r="D480" s="5"/>
      <c r="E480" s="290"/>
      <c r="F480" s="291"/>
      <c r="G480" s="214"/>
    </row>
    <row r="481" spans="1:7" ht="15">
      <c r="A481" s="290"/>
      <c r="B481" s="291"/>
      <c r="C481" s="214"/>
      <c r="D481" s="5"/>
      <c r="E481" s="290"/>
      <c r="F481" s="291"/>
      <c r="G481" s="214"/>
    </row>
    <row r="482" spans="1:7" ht="15">
      <c r="A482" s="290"/>
      <c r="B482" s="291"/>
      <c r="C482" s="214"/>
      <c r="D482" s="5"/>
      <c r="E482" s="290"/>
      <c r="F482" s="291"/>
      <c r="G482" s="214"/>
    </row>
    <row r="483" spans="1:7" ht="15.75" thickBot="1">
      <c r="A483" s="298"/>
      <c r="B483" s="299"/>
      <c r="C483" s="215"/>
      <c r="D483" s="5"/>
      <c r="E483" s="298"/>
      <c r="F483" s="299"/>
      <c r="G483" s="215"/>
    </row>
  </sheetData>
  <sheetProtection password="C7DA" sheet="1" selectLockedCells="1"/>
  <mergeCells count="1147">
    <mergeCell ref="I20:J20"/>
    <mergeCell ref="A177:B177"/>
    <mergeCell ref="E171:G171"/>
    <mergeCell ref="A171:C171"/>
    <mergeCell ref="A194:C194"/>
    <mergeCell ref="E194:G194"/>
    <mergeCell ref="I194:K194"/>
    <mergeCell ref="A182:B182"/>
    <mergeCell ref="E182:F182"/>
    <mergeCell ref="I182:J182"/>
    <mergeCell ref="I51:K51"/>
    <mergeCell ref="A75:C75"/>
    <mergeCell ref="E75:G75"/>
    <mergeCell ref="I176:J176"/>
    <mergeCell ref="I75:K75"/>
    <mergeCell ref="A22:B22"/>
    <mergeCell ref="I171:K171"/>
    <mergeCell ref="A28:B28"/>
    <mergeCell ref="E28:F28"/>
    <mergeCell ref="I28:J28"/>
    <mergeCell ref="I442:K442"/>
    <mergeCell ref="E419:G419"/>
    <mergeCell ref="A419:C419"/>
    <mergeCell ref="A421:B421"/>
    <mergeCell ref="E421:F421"/>
    <mergeCell ref="A422:B422"/>
    <mergeCell ref="E422:F422"/>
    <mergeCell ref="B420:C420"/>
    <mergeCell ref="F420:G420"/>
    <mergeCell ref="A423:B423"/>
    <mergeCell ref="E8:F8"/>
    <mergeCell ref="E9:F9"/>
    <mergeCell ref="A465:C465"/>
    <mergeCell ref="E465:G465"/>
    <mergeCell ref="A442:C442"/>
    <mergeCell ref="E442:G442"/>
    <mergeCell ref="E217:G217"/>
    <mergeCell ref="A217:C217"/>
    <mergeCell ref="A176:B176"/>
    <mergeCell ref="E176:F176"/>
    <mergeCell ref="A11:B11"/>
    <mergeCell ref="A12:B12"/>
    <mergeCell ref="A13:B13"/>
    <mergeCell ref="A4:B4"/>
    <mergeCell ref="A5:B5"/>
    <mergeCell ref="A6:B6"/>
    <mergeCell ref="A7:B7"/>
    <mergeCell ref="E10:F10"/>
    <mergeCell ref="A8:B8"/>
    <mergeCell ref="A9:B9"/>
    <mergeCell ref="A10:B10"/>
    <mergeCell ref="A51:C51"/>
    <mergeCell ref="E51:G51"/>
    <mergeCell ref="A20:B20"/>
    <mergeCell ref="A21:B21"/>
    <mergeCell ref="A30:B30"/>
    <mergeCell ref="E30:F30"/>
    <mergeCell ref="A3:C3"/>
    <mergeCell ref="E3:G3"/>
    <mergeCell ref="I3:K3"/>
    <mergeCell ref="A27:C27"/>
    <mergeCell ref="E27:G27"/>
    <mergeCell ref="I27:K27"/>
    <mergeCell ref="E4:F4"/>
    <mergeCell ref="E5:F5"/>
    <mergeCell ref="E6:F6"/>
    <mergeCell ref="E7:F7"/>
    <mergeCell ref="A15:B15"/>
    <mergeCell ref="A16:B16"/>
    <mergeCell ref="A17:B17"/>
    <mergeCell ref="A18:B18"/>
    <mergeCell ref="A19:B19"/>
    <mergeCell ref="E18:F18"/>
    <mergeCell ref="E19:F19"/>
    <mergeCell ref="E17:F17"/>
    <mergeCell ref="I18:J18"/>
    <mergeCell ref="I19:J19"/>
    <mergeCell ref="A14:B14"/>
    <mergeCell ref="I16:J16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A29:B29"/>
    <mergeCell ref="E29:F29"/>
    <mergeCell ref="I29:J29"/>
    <mergeCell ref="A31:B31"/>
    <mergeCell ref="E31:F31"/>
    <mergeCell ref="I31:J31"/>
    <mergeCell ref="I32:J32"/>
    <mergeCell ref="I33:J33"/>
    <mergeCell ref="E22:F22"/>
    <mergeCell ref="E11:F11"/>
    <mergeCell ref="E12:F12"/>
    <mergeCell ref="E13:F13"/>
    <mergeCell ref="E14:F14"/>
    <mergeCell ref="E15:F15"/>
    <mergeCell ref="I21:J21"/>
    <mergeCell ref="I17:J17"/>
    <mergeCell ref="E16:F16"/>
    <mergeCell ref="I30:J30"/>
    <mergeCell ref="I22:J22"/>
    <mergeCell ref="E20:F20"/>
    <mergeCell ref="E21:F21"/>
    <mergeCell ref="A34:B34"/>
    <mergeCell ref="E34:F34"/>
    <mergeCell ref="I34:J34"/>
    <mergeCell ref="A32:B32"/>
    <mergeCell ref="E32:F32"/>
    <mergeCell ref="A35:B35"/>
    <mergeCell ref="E35:F35"/>
    <mergeCell ref="I35:J35"/>
    <mergeCell ref="A33:B33"/>
    <mergeCell ref="E33:F33"/>
    <mergeCell ref="A36:B36"/>
    <mergeCell ref="E36:F36"/>
    <mergeCell ref="I36:J36"/>
    <mergeCell ref="A37:B37"/>
    <mergeCell ref="E37:F37"/>
    <mergeCell ref="I37:J37"/>
    <mergeCell ref="A38:B38"/>
    <mergeCell ref="E38:F38"/>
    <mergeCell ref="I38:J38"/>
    <mergeCell ref="A39:B39"/>
    <mergeCell ref="E39:F39"/>
    <mergeCell ref="I39:J39"/>
    <mergeCell ref="A40:B40"/>
    <mergeCell ref="E40:F40"/>
    <mergeCell ref="I40:J40"/>
    <mergeCell ref="A41:B41"/>
    <mergeCell ref="E41:F41"/>
    <mergeCell ref="I41:J41"/>
    <mergeCell ref="I45:J45"/>
    <mergeCell ref="A42:B42"/>
    <mergeCell ref="E42:F42"/>
    <mergeCell ref="I42:J42"/>
    <mergeCell ref="A43:B43"/>
    <mergeCell ref="E43:F43"/>
    <mergeCell ref="I43:J43"/>
    <mergeCell ref="A46:B46"/>
    <mergeCell ref="E46:F46"/>
    <mergeCell ref="I46:J46"/>
    <mergeCell ref="A52:B52"/>
    <mergeCell ref="I52:J52"/>
    <mergeCell ref="A44:B44"/>
    <mergeCell ref="E44:F44"/>
    <mergeCell ref="I44:J44"/>
    <mergeCell ref="A45:B45"/>
    <mergeCell ref="E45:F45"/>
    <mergeCell ref="A53:B53"/>
    <mergeCell ref="E53:F53"/>
    <mergeCell ref="I53:J53"/>
    <mergeCell ref="A54:B54"/>
    <mergeCell ref="E54:F54"/>
    <mergeCell ref="I54:J54"/>
    <mergeCell ref="A55:B55"/>
    <mergeCell ref="E55:F55"/>
    <mergeCell ref="I55:J55"/>
    <mergeCell ref="A56:B56"/>
    <mergeCell ref="E56:F56"/>
    <mergeCell ref="I56:J56"/>
    <mergeCell ref="A57:B57"/>
    <mergeCell ref="E57:F57"/>
    <mergeCell ref="I57:J57"/>
    <mergeCell ref="A58:B58"/>
    <mergeCell ref="E58:F58"/>
    <mergeCell ref="I58:J58"/>
    <mergeCell ref="A59:B59"/>
    <mergeCell ref="E59:F59"/>
    <mergeCell ref="I59:J59"/>
    <mergeCell ref="A60:B60"/>
    <mergeCell ref="E60:F60"/>
    <mergeCell ref="I60:J60"/>
    <mergeCell ref="A61:B61"/>
    <mergeCell ref="E61:F61"/>
    <mergeCell ref="I61:J61"/>
    <mergeCell ref="A62:B62"/>
    <mergeCell ref="E62:F62"/>
    <mergeCell ref="I62:J62"/>
    <mergeCell ref="A63:B63"/>
    <mergeCell ref="E63:F63"/>
    <mergeCell ref="I63:J63"/>
    <mergeCell ref="A64:B64"/>
    <mergeCell ref="E64:F64"/>
    <mergeCell ref="I64:J64"/>
    <mergeCell ref="A65:B65"/>
    <mergeCell ref="E65:F65"/>
    <mergeCell ref="I65:J65"/>
    <mergeCell ref="A66:B66"/>
    <mergeCell ref="E66:F66"/>
    <mergeCell ref="I66:J66"/>
    <mergeCell ref="A67:B67"/>
    <mergeCell ref="E67:F67"/>
    <mergeCell ref="I67:J67"/>
    <mergeCell ref="A68:B68"/>
    <mergeCell ref="E68:F68"/>
    <mergeCell ref="I68:J68"/>
    <mergeCell ref="A69:B69"/>
    <mergeCell ref="E69:F69"/>
    <mergeCell ref="I69:J69"/>
    <mergeCell ref="A70:B70"/>
    <mergeCell ref="E70:F70"/>
    <mergeCell ref="I70:J70"/>
    <mergeCell ref="A76:B76"/>
    <mergeCell ref="E76:F76"/>
    <mergeCell ref="I76:J76"/>
    <mergeCell ref="A77:B77"/>
    <mergeCell ref="E77:F77"/>
    <mergeCell ref="I77:J77"/>
    <mergeCell ref="A78:B78"/>
    <mergeCell ref="E78:F78"/>
    <mergeCell ref="I78:J78"/>
    <mergeCell ref="A79:B79"/>
    <mergeCell ref="E79:F79"/>
    <mergeCell ref="I79:J79"/>
    <mergeCell ref="A80:B80"/>
    <mergeCell ref="E80:F80"/>
    <mergeCell ref="I80:J80"/>
    <mergeCell ref="A81:B81"/>
    <mergeCell ref="E81:F81"/>
    <mergeCell ref="I81:J81"/>
    <mergeCell ref="A82:B82"/>
    <mergeCell ref="E82:F82"/>
    <mergeCell ref="I82:J82"/>
    <mergeCell ref="A83:B83"/>
    <mergeCell ref="E83:F83"/>
    <mergeCell ref="I83:J83"/>
    <mergeCell ref="A84:B84"/>
    <mergeCell ref="E84:F84"/>
    <mergeCell ref="I84:J84"/>
    <mergeCell ref="A85:B85"/>
    <mergeCell ref="E85:F85"/>
    <mergeCell ref="I85:J85"/>
    <mergeCell ref="A86:B86"/>
    <mergeCell ref="E86:F86"/>
    <mergeCell ref="I86:J86"/>
    <mergeCell ref="A87:B87"/>
    <mergeCell ref="E87:F87"/>
    <mergeCell ref="I87:J87"/>
    <mergeCell ref="A88:B88"/>
    <mergeCell ref="E88:F88"/>
    <mergeCell ref="I88:J88"/>
    <mergeCell ref="A89:B89"/>
    <mergeCell ref="E89:F89"/>
    <mergeCell ref="I89:J89"/>
    <mergeCell ref="I93:J93"/>
    <mergeCell ref="A99:C99"/>
    <mergeCell ref="E99:G99"/>
    <mergeCell ref="I99:K99"/>
    <mergeCell ref="A90:B90"/>
    <mergeCell ref="E90:F90"/>
    <mergeCell ref="I90:J90"/>
    <mergeCell ref="A91:B91"/>
    <mergeCell ref="E91:F91"/>
    <mergeCell ref="I91:J91"/>
    <mergeCell ref="A94:B94"/>
    <mergeCell ref="E94:F94"/>
    <mergeCell ref="I94:J94"/>
    <mergeCell ref="A100:B100"/>
    <mergeCell ref="I100:J100"/>
    <mergeCell ref="A92:B92"/>
    <mergeCell ref="E92:F92"/>
    <mergeCell ref="I92:J92"/>
    <mergeCell ref="A93:B93"/>
    <mergeCell ref="E93:F93"/>
    <mergeCell ref="A101:B101"/>
    <mergeCell ref="E101:F101"/>
    <mergeCell ref="I101:J101"/>
    <mergeCell ref="A102:B102"/>
    <mergeCell ref="E102:F102"/>
    <mergeCell ref="I102:J102"/>
    <mergeCell ref="A103:B103"/>
    <mergeCell ref="E103:F103"/>
    <mergeCell ref="I103:J103"/>
    <mergeCell ref="A104:B104"/>
    <mergeCell ref="E104:F104"/>
    <mergeCell ref="I104:J104"/>
    <mergeCell ref="A105:B105"/>
    <mergeCell ref="E105:F105"/>
    <mergeCell ref="I105:J105"/>
    <mergeCell ref="A106:B106"/>
    <mergeCell ref="E106:F106"/>
    <mergeCell ref="I106:J106"/>
    <mergeCell ref="A107:B107"/>
    <mergeCell ref="E107:F107"/>
    <mergeCell ref="I107:J107"/>
    <mergeCell ref="A108:B108"/>
    <mergeCell ref="E108:F108"/>
    <mergeCell ref="I108:J108"/>
    <mergeCell ref="A109:B109"/>
    <mergeCell ref="E109:F109"/>
    <mergeCell ref="I109:J109"/>
    <mergeCell ref="A110:B110"/>
    <mergeCell ref="E110:F110"/>
    <mergeCell ref="I110:J110"/>
    <mergeCell ref="A111:B111"/>
    <mergeCell ref="E111:F111"/>
    <mergeCell ref="I111:J111"/>
    <mergeCell ref="A112:B112"/>
    <mergeCell ref="E112:F112"/>
    <mergeCell ref="I112:J112"/>
    <mergeCell ref="A113:B113"/>
    <mergeCell ref="E113:F113"/>
    <mergeCell ref="I113:J113"/>
    <mergeCell ref="A114:B114"/>
    <mergeCell ref="E114:F114"/>
    <mergeCell ref="I114:J114"/>
    <mergeCell ref="E115:F115"/>
    <mergeCell ref="I115:J115"/>
    <mergeCell ref="A116:B116"/>
    <mergeCell ref="E116:F116"/>
    <mergeCell ref="I116:J116"/>
    <mergeCell ref="A117:B117"/>
    <mergeCell ref="E117:F117"/>
    <mergeCell ref="I117:J117"/>
    <mergeCell ref="A115:B115"/>
    <mergeCell ref="A118:B118"/>
    <mergeCell ref="E118:F118"/>
    <mergeCell ref="I118:J118"/>
    <mergeCell ref="A124:B124"/>
    <mergeCell ref="E124:F124"/>
    <mergeCell ref="I124:J124"/>
    <mergeCell ref="A123:C123"/>
    <mergeCell ref="E123:G123"/>
    <mergeCell ref="I123:K123"/>
    <mergeCell ref="A125:B125"/>
    <mergeCell ref="E125:F125"/>
    <mergeCell ref="I125:J125"/>
    <mergeCell ref="A126:B126"/>
    <mergeCell ref="E126:F126"/>
    <mergeCell ref="I126:J126"/>
    <mergeCell ref="A127:B127"/>
    <mergeCell ref="E127:F127"/>
    <mergeCell ref="I127:J127"/>
    <mergeCell ref="A128:B128"/>
    <mergeCell ref="E128:F128"/>
    <mergeCell ref="I128:J128"/>
    <mergeCell ref="A129:B129"/>
    <mergeCell ref="E129:F129"/>
    <mergeCell ref="I129:J129"/>
    <mergeCell ref="A130:B130"/>
    <mergeCell ref="E130:F130"/>
    <mergeCell ref="I130:J130"/>
    <mergeCell ref="A131:B131"/>
    <mergeCell ref="E131:F131"/>
    <mergeCell ref="I131:J131"/>
    <mergeCell ref="A132:B132"/>
    <mergeCell ref="E132:F132"/>
    <mergeCell ref="I132:J132"/>
    <mergeCell ref="A133:B133"/>
    <mergeCell ref="E133:F133"/>
    <mergeCell ref="I133:J133"/>
    <mergeCell ref="A134:B134"/>
    <mergeCell ref="E134:F134"/>
    <mergeCell ref="I134:J134"/>
    <mergeCell ref="A135:B135"/>
    <mergeCell ref="E135:F135"/>
    <mergeCell ref="I135:J135"/>
    <mergeCell ref="A136:B136"/>
    <mergeCell ref="E136:F136"/>
    <mergeCell ref="I136:J136"/>
    <mergeCell ref="A137:B137"/>
    <mergeCell ref="E137:F137"/>
    <mergeCell ref="I137:J137"/>
    <mergeCell ref="A138:B138"/>
    <mergeCell ref="E138:F138"/>
    <mergeCell ref="I138:J138"/>
    <mergeCell ref="A139:B139"/>
    <mergeCell ref="E139:F139"/>
    <mergeCell ref="I139:J139"/>
    <mergeCell ref="A140:B140"/>
    <mergeCell ref="E140:F140"/>
    <mergeCell ref="I140:J140"/>
    <mergeCell ref="A141:B141"/>
    <mergeCell ref="E141:F141"/>
    <mergeCell ref="I141:J141"/>
    <mergeCell ref="A142:B142"/>
    <mergeCell ref="E142:F142"/>
    <mergeCell ref="I142:J142"/>
    <mergeCell ref="A148:B148"/>
    <mergeCell ref="E148:F148"/>
    <mergeCell ref="I148:J148"/>
    <mergeCell ref="I147:K147"/>
    <mergeCell ref="E147:G147"/>
    <mergeCell ref="A147:C147"/>
    <mergeCell ref="A149:B149"/>
    <mergeCell ref="E149:F149"/>
    <mergeCell ref="I149:J149"/>
    <mergeCell ref="A150:B150"/>
    <mergeCell ref="E150:F150"/>
    <mergeCell ref="I150:J150"/>
    <mergeCell ref="A151:B151"/>
    <mergeCell ref="E151:F151"/>
    <mergeCell ref="I151:J151"/>
    <mergeCell ref="A152:B152"/>
    <mergeCell ref="E152:F152"/>
    <mergeCell ref="I152:J152"/>
    <mergeCell ref="A153:B153"/>
    <mergeCell ref="E153:F153"/>
    <mergeCell ref="I153:J153"/>
    <mergeCell ref="A154:B154"/>
    <mergeCell ref="E154:F154"/>
    <mergeCell ref="I154:J154"/>
    <mergeCell ref="A155:B155"/>
    <mergeCell ref="E155:F155"/>
    <mergeCell ref="I155:J155"/>
    <mergeCell ref="A156:B156"/>
    <mergeCell ref="E156:F156"/>
    <mergeCell ref="I156:J156"/>
    <mergeCell ref="A157:B157"/>
    <mergeCell ref="E157:F157"/>
    <mergeCell ref="I157:J157"/>
    <mergeCell ref="A158:B158"/>
    <mergeCell ref="E158:F158"/>
    <mergeCell ref="I158:J158"/>
    <mergeCell ref="A159:B159"/>
    <mergeCell ref="E159:F159"/>
    <mergeCell ref="I159:J159"/>
    <mergeCell ref="A160:B160"/>
    <mergeCell ref="E160:F160"/>
    <mergeCell ref="I160:J160"/>
    <mergeCell ref="A161:B161"/>
    <mergeCell ref="E161:F161"/>
    <mergeCell ref="I161:J161"/>
    <mergeCell ref="A162:B162"/>
    <mergeCell ref="E162:F162"/>
    <mergeCell ref="I162:J162"/>
    <mergeCell ref="A163:B163"/>
    <mergeCell ref="E163:F163"/>
    <mergeCell ref="I163:J163"/>
    <mergeCell ref="A164:B164"/>
    <mergeCell ref="E164:F164"/>
    <mergeCell ref="I164:J164"/>
    <mergeCell ref="A165:B165"/>
    <mergeCell ref="E165:F165"/>
    <mergeCell ref="I165:J165"/>
    <mergeCell ref="A166:B166"/>
    <mergeCell ref="E166:F166"/>
    <mergeCell ref="I166:J166"/>
    <mergeCell ref="I175:J175"/>
    <mergeCell ref="A172:B172"/>
    <mergeCell ref="E172:F172"/>
    <mergeCell ref="I172:J172"/>
    <mergeCell ref="A173:B173"/>
    <mergeCell ref="E173:F173"/>
    <mergeCell ref="I173:J173"/>
    <mergeCell ref="I187:J187"/>
    <mergeCell ref="A184:B184"/>
    <mergeCell ref="E184:F184"/>
    <mergeCell ref="E177:F177"/>
    <mergeCell ref="I177:J177"/>
    <mergeCell ref="A174:B174"/>
    <mergeCell ref="E174:F174"/>
    <mergeCell ref="I174:J174"/>
    <mergeCell ref="A175:B175"/>
    <mergeCell ref="E175:F175"/>
    <mergeCell ref="E188:F188"/>
    <mergeCell ref="I188:J188"/>
    <mergeCell ref="A189:B189"/>
    <mergeCell ref="E189:F189"/>
    <mergeCell ref="I189:J189"/>
    <mergeCell ref="A186:B186"/>
    <mergeCell ref="E186:F186"/>
    <mergeCell ref="I186:J186"/>
    <mergeCell ref="A187:B187"/>
    <mergeCell ref="E187:F187"/>
    <mergeCell ref="A178:B178"/>
    <mergeCell ref="E178:F178"/>
    <mergeCell ref="I178:J178"/>
    <mergeCell ref="A179:B179"/>
    <mergeCell ref="E179:F179"/>
    <mergeCell ref="I179:J179"/>
    <mergeCell ref="A180:B180"/>
    <mergeCell ref="E180:F180"/>
    <mergeCell ref="I180:J180"/>
    <mergeCell ref="A181:B181"/>
    <mergeCell ref="E181:F181"/>
    <mergeCell ref="I181:J181"/>
    <mergeCell ref="A197:B197"/>
    <mergeCell ref="E197:F197"/>
    <mergeCell ref="I197:J197"/>
    <mergeCell ref="A183:B183"/>
    <mergeCell ref="E183:F183"/>
    <mergeCell ref="I183:J183"/>
    <mergeCell ref="A195:B195"/>
    <mergeCell ref="E195:F195"/>
    <mergeCell ref="I195:J195"/>
    <mergeCell ref="A188:B188"/>
    <mergeCell ref="A201:B201"/>
    <mergeCell ref="E201:F201"/>
    <mergeCell ref="I201:J201"/>
    <mergeCell ref="A198:B198"/>
    <mergeCell ref="E198:F198"/>
    <mergeCell ref="I198:J198"/>
    <mergeCell ref="A199:B199"/>
    <mergeCell ref="E199:F199"/>
    <mergeCell ref="I199:J199"/>
    <mergeCell ref="I184:J184"/>
    <mergeCell ref="A185:B185"/>
    <mergeCell ref="E185:F185"/>
    <mergeCell ref="I185:J185"/>
    <mergeCell ref="A200:B200"/>
    <mergeCell ref="E200:F200"/>
    <mergeCell ref="I200:J200"/>
    <mergeCell ref="A196:B196"/>
    <mergeCell ref="E196:F196"/>
    <mergeCell ref="I196:J196"/>
    <mergeCell ref="A202:B202"/>
    <mergeCell ref="E202:F202"/>
    <mergeCell ref="I202:J202"/>
    <mergeCell ref="A203:B203"/>
    <mergeCell ref="E203:F203"/>
    <mergeCell ref="I203:J203"/>
    <mergeCell ref="A204:B204"/>
    <mergeCell ref="E204:F204"/>
    <mergeCell ref="I204:J204"/>
    <mergeCell ref="A205:B205"/>
    <mergeCell ref="E205:F205"/>
    <mergeCell ref="I205:J205"/>
    <mergeCell ref="A206:B206"/>
    <mergeCell ref="E206:F206"/>
    <mergeCell ref="I206:J206"/>
    <mergeCell ref="A207:B207"/>
    <mergeCell ref="E207:F207"/>
    <mergeCell ref="I207:J207"/>
    <mergeCell ref="A208:B208"/>
    <mergeCell ref="E208:F208"/>
    <mergeCell ref="I208:J208"/>
    <mergeCell ref="A209:B209"/>
    <mergeCell ref="E209:F209"/>
    <mergeCell ref="I209:J209"/>
    <mergeCell ref="A210:B210"/>
    <mergeCell ref="E210:F210"/>
    <mergeCell ref="I210:J210"/>
    <mergeCell ref="A211:B211"/>
    <mergeCell ref="E211:F211"/>
    <mergeCell ref="I211:J211"/>
    <mergeCell ref="A212:B212"/>
    <mergeCell ref="E212:F212"/>
    <mergeCell ref="I212:J212"/>
    <mergeCell ref="A218:B218"/>
    <mergeCell ref="E218:F218"/>
    <mergeCell ref="I218:J218"/>
    <mergeCell ref="I217:K217"/>
    <mergeCell ref="A219:B219"/>
    <mergeCell ref="E219:F219"/>
    <mergeCell ref="I219:J219"/>
    <mergeCell ref="A220:B220"/>
    <mergeCell ref="E220:F220"/>
    <mergeCell ref="I220:J220"/>
    <mergeCell ref="A221:B221"/>
    <mergeCell ref="E221:F221"/>
    <mergeCell ref="I221:J221"/>
    <mergeCell ref="A222:B222"/>
    <mergeCell ref="E222:F222"/>
    <mergeCell ref="I222:J222"/>
    <mergeCell ref="A223:B223"/>
    <mergeCell ref="E223:F223"/>
    <mergeCell ref="I223:J223"/>
    <mergeCell ref="A224:B224"/>
    <mergeCell ref="E224:F224"/>
    <mergeCell ref="I224:J224"/>
    <mergeCell ref="A225:B225"/>
    <mergeCell ref="E225:F225"/>
    <mergeCell ref="I225:J225"/>
    <mergeCell ref="A226:B226"/>
    <mergeCell ref="E226:F226"/>
    <mergeCell ref="I226:J226"/>
    <mergeCell ref="A227:B227"/>
    <mergeCell ref="E227:F227"/>
    <mergeCell ref="I227:J227"/>
    <mergeCell ref="A228:B228"/>
    <mergeCell ref="E228:F228"/>
    <mergeCell ref="I228:J228"/>
    <mergeCell ref="A229:B229"/>
    <mergeCell ref="E229:F229"/>
    <mergeCell ref="I229:J229"/>
    <mergeCell ref="A230:B230"/>
    <mergeCell ref="E230:F230"/>
    <mergeCell ref="I230:J230"/>
    <mergeCell ref="A231:B231"/>
    <mergeCell ref="E231:F231"/>
    <mergeCell ref="I231:J231"/>
    <mergeCell ref="A232:B232"/>
    <mergeCell ref="E232:F232"/>
    <mergeCell ref="I232:J232"/>
    <mergeCell ref="A233:B233"/>
    <mergeCell ref="E233:F233"/>
    <mergeCell ref="I233:J233"/>
    <mergeCell ref="A234:B234"/>
    <mergeCell ref="E234:F234"/>
    <mergeCell ref="I234:J234"/>
    <mergeCell ref="A235:B235"/>
    <mergeCell ref="E235:F235"/>
    <mergeCell ref="I235:J235"/>
    <mergeCell ref="A241:B241"/>
    <mergeCell ref="E241:F241"/>
    <mergeCell ref="I241:J241"/>
    <mergeCell ref="A240:C240"/>
    <mergeCell ref="E240:G240"/>
    <mergeCell ref="I240:K240"/>
    <mergeCell ref="A242:B242"/>
    <mergeCell ref="E242:F242"/>
    <mergeCell ref="I242:J242"/>
    <mergeCell ref="A243:B243"/>
    <mergeCell ref="E243:F243"/>
    <mergeCell ref="I243:J243"/>
    <mergeCell ref="A244:B244"/>
    <mergeCell ref="E244:F244"/>
    <mergeCell ref="I244:J244"/>
    <mergeCell ref="A245:B245"/>
    <mergeCell ref="E245:F245"/>
    <mergeCell ref="I245:J245"/>
    <mergeCell ref="A246:B246"/>
    <mergeCell ref="E246:F246"/>
    <mergeCell ref="I246:J246"/>
    <mergeCell ref="A247:B247"/>
    <mergeCell ref="E247:F247"/>
    <mergeCell ref="I247:J247"/>
    <mergeCell ref="A248:B248"/>
    <mergeCell ref="E248:F248"/>
    <mergeCell ref="I248:J248"/>
    <mergeCell ref="A249:B249"/>
    <mergeCell ref="E249:F249"/>
    <mergeCell ref="I249:J249"/>
    <mergeCell ref="A250:B250"/>
    <mergeCell ref="E250:F250"/>
    <mergeCell ref="I250:J250"/>
    <mergeCell ref="A251:B251"/>
    <mergeCell ref="E251:F251"/>
    <mergeCell ref="I251:J251"/>
    <mergeCell ref="A252:B252"/>
    <mergeCell ref="E252:F252"/>
    <mergeCell ref="I252:J252"/>
    <mergeCell ref="A253:B253"/>
    <mergeCell ref="E253:F253"/>
    <mergeCell ref="I253:J253"/>
    <mergeCell ref="A254:B254"/>
    <mergeCell ref="E254:F254"/>
    <mergeCell ref="I254:J254"/>
    <mergeCell ref="A255:B255"/>
    <mergeCell ref="E255:F255"/>
    <mergeCell ref="I255:J255"/>
    <mergeCell ref="A256:B256"/>
    <mergeCell ref="E256:F256"/>
    <mergeCell ref="I256:J256"/>
    <mergeCell ref="A257:B257"/>
    <mergeCell ref="E257:F257"/>
    <mergeCell ref="I257:J257"/>
    <mergeCell ref="A258:B258"/>
    <mergeCell ref="E258:F258"/>
    <mergeCell ref="I258:J258"/>
    <mergeCell ref="A264:B264"/>
    <mergeCell ref="E264:F264"/>
    <mergeCell ref="I264:J264"/>
    <mergeCell ref="I263:K263"/>
    <mergeCell ref="E263:G263"/>
    <mergeCell ref="A263:C263"/>
    <mergeCell ref="A265:B265"/>
    <mergeCell ref="E265:F265"/>
    <mergeCell ref="I265:J265"/>
    <mergeCell ref="A266:B266"/>
    <mergeCell ref="E266:F266"/>
    <mergeCell ref="I266:J266"/>
    <mergeCell ref="A267:B267"/>
    <mergeCell ref="E267:F267"/>
    <mergeCell ref="I267:J267"/>
    <mergeCell ref="A268:B268"/>
    <mergeCell ref="E268:F268"/>
    <mergeCell ref="I268:J268"/>
    <mergeCell ref="A269:B269"/>
    <mergeCell ref="E269:F269"/>
    <mergeCell ref="I269:J269"/>
    <mergeCell ref="A270:B270"/>
    <mergeCell ref="E270:F270"/>
    <mergeCell ref="I270:J270"/>
    <mergeCell ref="A271:B271"/>
    <mergeCell ref="E271:F271"/>
    <mergeCell ref="I271:J271"/>
    <mergeCell ref="A272:B272"/>
    <mergeCell ref="E272:F272"/>
    <mergeCell ref="I272:J272"/>
    <mergeCell ref="A273:B273"/>
    <mergeCell ref="E273:F273"/>
    <mergeCell ref="I273:J273"/>
    <mergeCell ref="A274:B274"/>
    <mergeCell ref="E274:F274"/>
    <mergeCell ref="I274:J274"/>
    <mergeCell ref="A275:B275"/>
    <mergeCell ref="E275:F275"/>
    <mergeCell ref="I275:J275"/>
    <mergeCell ref="A276:B276"/>
    <mergeCell ref="E276:F276"/>
    <mergeCell ref="I276:J276"/>
    <mergeCell ref="A277:B277"/>
    <mergeCell ref="E277:F277"/>
    <mergeCell ref="I277:J277"/>
    <mergeCell ref="A278:B278"/>
    <mergeCell ref="E278:F278"/>
    <mergeCell ref="I278:J278"/>
    <mergeCell ref="A279:B279"/>
    <mergeCell ref="E279:F279"/>
    <mergeCell ref="I279:J279"/>
    <mergeCell ref="A280:B280"/>
    <mergeCell ref="E280:F280"/>
    <mergeCell ref="I280:J280"/>
    <mergeCell ref="A281:B281"/>
    <mergeCell ref="E281:F281"/>
    <mergeCell ref="I281:J281"/>
    <mergeCell ref="A287:B287"/>
    <mergeCell ref="E287:F287"/>
    <mergeCell ref="I287:J287"/>
    <mergeCell ref="A286:C286"/>
    <mergeCell ref="E286:G286"/>
    <mergeCell ref="I286:K286"/>
    <mergeCell ref="A288:B288"/>
    <mergeCell ref="E288:F288"/>
    <mergeCell ref="I288:J288"/>
    <mergeCell ref="A289:B289"/>
    <mergeCell ref="E289:F289"/>
    <mergeCell ref="I289:J289"/>
    <mergeCell ref="A290:B290"/>
    <mergeCell ref="E290:F290"/>
    <mergeCell ref="I290:J290"/>
    <mergeCell ref="A291:B291"/>
    <mergeCell ref="E291:F291"/>
    <mergeCell ref="I291:J291"/>
    <mergeCell ref="A292:B292"/>
    <mergeCell ref="E292:F292"/>
    <mergeCell ref="I292:J292"/>
    <mergeCell ref="A293:B293"/>
    <mergeCell ref="E293:F293"/>
    <mergeCell ref="I293:J293"/>
    <mergeCell ref="A294:B294"/>
    <mergeCell ref="E294:F294"/>
    <mergeCell ref="I294:J294"/>
    <mergeCell ref="A295:B295"/>
    <mergeCell ref="E295:F295"/>
    <mergeCell ref="I295:J295"/>
    <mergeCell ref="A296:B296"/>
    <mergeCell ref="E296:F296"/>
    <mergeCell ref="I296:J296"/>
    <mergeCell ref="A297:B297"/>
    <mergeCell ref="E297:F297"/>
    <mergeCell ref="I297:J297"/>
    <mergeCell ref="A298:B298"/>
    <mergeCell ref="E298:F298"/>
    <mergeCell ref="I298:J298"/>
    <mergeCell ref="A299:B299"/>
    <mergeCell ref="E299:F299"/>
    <mergeCell ref="I299:J299"/>
    <mergeCell ref="A300:B300"/>
    <mergeCell ref="E300:F300"/>
    <mergeCell ref="I300:J300"/>
    <mergeCell ref="A301:B301"/>
    <mergeCell ref="E301:F301"/>
    <mergeCell ref="I301:J301"/>
    <mergeCell ref="A302:B302"/>
    <mergeCell ref="E302:F302"/>
    <mergeCell ref="I302:J302"/>
    <mergeCell ref="A303:B303"/>
    <mergeCell ref="E303:F303"/>
    <mergeCell ref="I303:J303"/>
    <mergeCell ref="A304:B304"/>
    <mergeCell ref="E304:F304"/>
    <mergeCell ref="I304:J304"/>
    <mergeCell ref="A310:B310"/>
    <mergeCell ref="E310:F310"/>
    <mergeCell ref="I310:J310"/>
    <mergeCell ref="A309:C309"/>
    <mergeCell ref="E309:G309"/>
    <mergeCell ref="I309:K309"/>
    <mergeCell ref="A311:B311"/>
    <mergeCell ref="E311:F311"/>
    <mergeCell ref="I311:J311"/>
    <mergeCell ref="A312:B312"/>
    <mergeCell ref="E312:F312"/>
    <mergeCell ref="I312:J312"/>
    <mergeCell ref="A313:B313"/>
    <mergeCell ref="E313:F313"/>
    <mergeCell ref="I313:J313"/>
    <mergeCell ref="A314:B314"/>
    <mergeCell ref="E314:F314"/>
    <mergeCell ref="I314:J314"/>
    <mergeCell ref="A315:B315"/>
    <mergeCell ref="E315:F315"/>
    <mergeCell ref="I315:J315"/>
    <mergeCell ref="A316:B316"/>
    <mergeCell ref="E316:F316"/>
    <mergeCell ref="I316:J316"/>
    <mergeCell ref="A317:B317"/>
    <mergeCell ref="E317:F317"/>
    <mergeCell ref="I317:J317"/>
    <mergeCell ref="A318:B318"/>
    <mergeCell ref="E318:F318"/>
    <mergeCell ref="I318:J318"/>
    <mergeCell ref="A319:B319"/>
    <mergeCell ref="E319:F319"/>
    <mergeCell ref="I319:J319"/>
    <mergeCell ref="A320:B320"/>
    <mergeCell ref="E320:F320"/>
    <mergeCell ref="I320:J320"/>
    <mergeCell ref="F333:G333"/>
    <mergeCell ref="A321:B321"/>
    <mergeCell ref="E321:F321"/>
    <mergeCell ref="I321:J321"/>
    <mergeCell ref="A322:B322"/>
    <mergeCell ref="E322:F322"/>
    <mergeCell ref="I322:J322"/>
    <mergeCell ref="A323:B323"/>
    <mergeCell ref="E323:F323"/>
    <mergeCell ref="I323:J323"/>
    <mergeCell ref="A324:B324"/>
    <mergeCell ref="E324:F324"/>
    <mergeCell ref="I324:J324"/>
    <mergeCell ref="A332:C332"/>
    <mergeCell ref="E332:G332"/>
    <mergeCell ref="I332:K332"/>
    <mergeCell ref="A325:B325"/>
    <mergeCell ref="E325:F325"/>
    <mergeCell ref="I325:J325"/>
    <mergeCell ref="A326:B326"/>
    <mergeCell ref="E326:F326"/>
    <mergeCell ref="I326:J326"/>
    <mergeCell ref="A334:B334"/>
    <mergeCell ref="I334:J334"/>
    <mergeCell ref="A335:B335"/>
    <mergeCell ref="E335:F335"/>
    <mergeCell ref="I335:J335"/>
    <mergeCell ref="A327:B327"/>
    <mergeCell ref="E327:F327"/>
    <mergeCell ref="I327:J327"/>
    <mergeCell ref="E334:F334"/>
    <mergeCell ref="B333:C333"/>
    <mergeCell ref="E340:F340"/>
    <mergeCell ref="I340:J340"/>
    <mergeCell ref="A336:B336"/>
    <mergeCell ref="E336:F336"/>
    <mergeCell ref="I336:J336"/>
    <mergeCell ref="A338:B338"/>
    <mergeCell ref="E338:F338"/>
    <mergeCell ref="I338:J338"/>
    <mergeCell ref="A353:B353"/>
    <mergeCell ref="E353:F353"/>
    <mergeCell ref="I353:J353"/>
    <mergeCell ref="A354:B354"/>
    <mergeCell ref="E354:F354"/>
    <mergeCell ref="I354:J354"/>
    <mergeCell ref="A355:B355"/>
    <mergeCell ref="E355:F355"/>
    <mergeCell ref="I355:J355"/>
    <mergeCell ref="A356:B356"/>
    <mergeCell ref="E356:F356"/>
    <mergeCell ref="I356:J356"/>
    <mergeCell ref="A370:B370"/>
    <mergeCell ref="A357:B357"/>
    <mergeCell ref="E357:F357"/>
    <mergeCell ref="I357:J357"/>
    <mergeCell ref="A358:B358"/>
    <mergeCell ref="E358:F358"/>
    <mergeCell ref="I358:J358"/>
    <mergeCell ref="A359:B359"/>
    <mergeCell ref="E359:F359"/>
    <mergeCell ref="I359:J359"/>
    <mergeCell ref="B380:C380"/>
    <mergeCell ref="F380:G380"/>
    <mergeCell ref="E367:F367"/>
    <mergeCell ref="E368:F368"/>
    <mergeCell ref="E369:F369"/>
    <mergeCell ref="E370:F370"/>
    <mergeCell ref="E372:F372"/>
    <mergeCell ref="A367:B367"/>
    <mergeCell ref="A368:B368"/>
    <mergeCell ref="A369:B369"/>
    <mergeCell ref="A366:B366"/>
    <mergeCell ref="E366:F366"/>
    <mergeCell ref="A364:C364"/>
    <mergeCell ref="E364:G364"/>
    <mergeCell ref="B365:C365"/>
    <mergeCell ref="F365:G365"/>
    <mergeCell ref="A374:B374"/>
    <mergeCell ref="A375:B375"/>
    <mergeCell ref="A376:B376"/>
    <mergeCell ref="E374:F374"/>
    <mergeCell ref="E373:F373"/>
    <mergeCell ref="A372:B372"/>
    <mergeCell ref="A373:B373"/>
    <mergeCell ref="E375:F375"/>
    <mergeCell ref="E376:F376"/>
    <mergeCell ref="A379:B379"/>
    <mergeCell ref="E379:F379"/>
    <mergeCell ref="A381:B381"/>
    <mergeCell ref="E381:F381"/>
    <mergeCell ref="A371:B371"/>
    <mergeCell ref="E371:F371"/>
    <mergeCell ref="A377:B377"/>
    <mergeCell ref="E377:F377"/>
    <mergeCell ref="A378:B378"/>
    <mergeCell ref="E378:F378"/>
    <mergeCell ref="A382:B382"/>
    <mergeCell ref="E382:F382"/>
    <mergeCell ref="A383:B383"/>
    <mergeCell ref="E383:F383"/>
    <mergeCell ref="A384:B384"/>
    <mergeCell ref="E384:F384"/>
    <mergeCell ref="A385:B385"/>
    <mergeCell ref="E385:F385"/>
    <mergeCell ref="A386:B386"/>
    <mergeCell ref="E386:F386"/>
    <mergeCell ref="A387:B387"/>
    <mergeCell ref="E387:F387"/>
    <mergeCell ref="A388:B388"/>
    <mergeCell ref="E388:F388"/>
    <mergeCell ref="A389:B389"/>
    <mergeCell ref="E389:F389"/>
    <mergeCell ref="A390:B390"/>
    <mergeCell ref="E390:F390"/>
    <mergeCell ref="F409:G409"/>
    <mergeCell ref="J409:K409"/>
    <mergeCell ref="F397:G397"/>
    <mergeCell ref="J397:K397"/>
    <mergeCell ref="B403:C403"/>
    <mergeCell ref="F403:G403"/>
    <mergeCell ref="J403:K403"/>
    <mergeCell ref="I401:J401"/>
    <mergeCell ref="A402:B402"/>
    <mergeCell ref="E402:F402"/>
    <mergeCell ref="A410:B410"/>
    <mergeCell ref="E410:F410"/>
    <mergeCell ref="I410:J410"/>
    <mergeCell ref="A407:B407"/>
    <mergeCell ref="E407:F407"/>
    <mergeCell ref="I407:J407"/>
    <mergeCell ref="A408:B408"/>
    <mergeCell ref="E408:F408"/>
    <mergeCell ref="I408:J408"/>
    <mergeCell ref="B409:C409"/>
    <mergeCell ref="A411:B411"/>
    <mergeCell ref="E411:F411"/>
    <mergeCell ref="I411:J411"/>
    <mergeCell ref="A412:B412"/>
    <mergeCell ref="E412:F412"/>
    <mergeCell ref="I412:J412"/>
    <mergeCell ref="A413:B413"/>
    <mergeCell ref="E413:F413"/>
    <mergeCell ref="I413:J413"/>
    <mergeCell ref="A414:B414"/>
    <mergeCell ref="E414:F414"/>
    <mergeCell ref="I414:J414"/>
    <mergeCell ref="E423:F423"/>
    <mergeCell ref="A424:B424"/>
    <mergeCell ref="E424:F424"/>
    <mergeCell ref="A425:B425"/>
    <mergeCell ref="E425:F425"/>
    <mergeCell ref="A427:B427"/>
    <mergeCell ref="E427:F427"/>
    <mergeCell ref="A428:B428"/>
    <mergeCell ref="E428:F428"/>
    <mergeCell ref="B426:C426"/>
    <mergeCell ref="F426:G426"/>
    <mergeCell ref="A429:B429"/>
    <mergeCell ref="E429:F429"/>
    <mergeCell ref="A430:B430"/>
    <mergeCell ref="E430:F430"/>
    <mergeCell ref="A431:B431"/>
    <mergeCell ref="E431:F431"/>
    <mergeCell ref="A433:B433"/>
    <mergeCell ref="E433:F433"/>
    <mergeCell ref="A434:B434"/>
    <mergeCell ref="E434:F434"/>
    <mergeCell ref="B432:C432"/>
    <mergeCell ref="F432:G432"/>
    <mergeCell ref="A435:B435"/>
    <mergeCell ref="E435:F435"/>
    <mergeCell ref="A436:B436"/>
    <mergeCell ref="E436:F436"/>
    <mergeCell ref="A437:B437"/>
    <mergeCell ref="E437:F437"/>
    <mergeCell ref="A444:B444"/>
    <mergeCell ref="E444:F444"/>
    <mergeCell ref="I444:J444"/>
    <mergeCell ref="B443:C443"/>
    <mergeCell ref="F443:G443"/>
    <mergeCell ref="J443:K443"/>
    <mergeCell ref="A445:B445"/>
    <mergeCell ref="E445:F445"/>
    <mergeCell ref="I445:J445"/>
    <mergeCell ref="A446:B446"/>
    <mergeCell ref="E446:F446"/>
    <mergeCell ref="I446:J446"/>
    <mergeCell ref="A447:B447"/>
    <mergeCell ref="E447:F447"/>
    <mergeCell ref="I447:J447"/>
    <mergeCell ref="A448:B448"/>
    <mergeCell ref="E448:F448"/>
    <mergeCell ref="I448:J448"/>
    <mergeCell ref="A449:B449"/>
    <mergeCell ref="E449:F449"/>
    <mergeCell ref="I449:J449"/>
    <mergeCell ref="A450:B450"/>
    <mergeCell ref="E450:F450"/>
    <mergeCell ref="I450:J450"/>
    <mergeCell ref="A451:B451"/>
    <mergeCell ref="E451:F451"/>
    <mergeCell ref="I451:J451"/>
    <mergeCell ref="A452:B452"/>
    <mergeCell ref="E452:F452"/>
    <mergeCell ref="I452:J452"/>
    <mergeCell ref="A453:B453"/>
    <mergeCell ref="E453:F453"/>
    <mergeCell ref="I453:J453"/>
    <mergeCell ref="A454:B454"/>
    <mergeCell ref="E454:F454"/>
    <mergeCell ref="I454:J454"/>
    <mergeCell ref="A455:B455"/>
    <mergeCell ref="E455:F455"/>
    <mergeCell ref="I455:J455"/>
    <mergeCell ref="A456:B456"/>
    <mergeCell ref="E456:F456"/>
    <mergeCell ref="I456:J456"/>
    <mergeCell ref="A457:B457"/>
    <mergeCell ref="E457:F457"/>
    <mergeCell ref="I457:J457"/>
    <mergeCell ref="A458:B458"/>
    <mergeCell ref="E458:F458"/>
    <mergeCell ref="I458:J458"/>
    <mergeCell ref="A459:B459"/>
    <mergeCell ref="E459:F459"/>
    <mergeCell ref="I459:J459"/>
    <mergeCell ref="A460:B460"/>
    <mergeCell ref="E460:F460"/>
    <mergeCell ref="I460:J460"/>
    <mergeCell ref="A467:B467"/>
    <mergeCell ref="E467:F467"/>
    <mergeCell ref="A468:B468"/>
    <mergeCell ref="E468:F468"/>
    <mergeCell ref="B466:C466"/>
    <mergeCell ref="F466:G466"/>
    <mergeCell ref="A469:B469"/>
    <mergeCell ref="E469:F469"/>
    <mergeCell ref="A470:B470"/>
    <mergeCell ref="E470:F470"/>
    <mergeCell ref="A471:B471"/>
    <mergeCell ref="E471:F471"/>
    <mergeCell ref="A472:B472"/>
    <mergeCell ref="E472:F472"/>
    <mergeCell ref="A473:B473"/>
    <mergeCell ref="E473:F473"/>
    <mergeCell ref="A474:B474"/>
    <mergeCell ref="E474:F474"/>
    <mergeCell ref="A475:B475"/>
    <mergeCell ref="E475:F475"/>
    <mergeCell ref="A476:B476"/>
    <mergeCell ref="E476:F476"/>
    <mergeCell ref="A477:B477"/>
    <mergeCell ref="E477:F477"/>
    <mergeCell ref="A478:B478"/>
    <mergeCell ref="E478:F478"/>
    <mergeCell ref="A479:B479"/>
    <mergeCell ref="E479:F479"/>
    <mergeCell ref="A480:B480"/>
    <mergeCell ref="E480:F480"/>
    <mergeCell ref="A481:B481"/>
    <mergeCell ref="E481:F481"/>
    <mergeCell ref="A482:B482"/>
    <mergeCell ref="E482:F482"/>
    <mergeCell ref="A483:B483"/>
    <mergeCell ref="E483:F483"/>
    <mergeCell ref="A344:B344"/>
    <mergeCell ref="E344:F344"/>
    <mergeCell ref="I344:J344"/>
    <mergeCell ref="A341:B341"/>
    <mergeCell ref="E341:F341"/>
    <mergeCell ref="I341:J341"/>
    <mergeCell ref="A342:B342"/>
    <mergeCell ref="E342:F342"/>
    <mergeCell ref="I342:J342"/>
    <mergeCell ref="A337:B337"/>
    <mergeCell ref="E337:F337"/>
    <mergeCell ref="I337:J337"/>
    <mergeCell ref="A343:B343"/>
    <mergeCell ref="E343:F343"/>
    <mergeCell ref="I343:J343"/>
    <mergeCell ref="A339:B339"/>
    <mergeCell ref="E339:F339"/>
    <mergeCell ref="I339:J339"/>
    <mergeCell ref="A340:B340"/>
    <mergeCell ref="A352:B352"/>
    <mergeCell ref="E350:F350"/>
    <mergeCell ref="E351:F351"/>
    <mergeCell ref="E352:F352"/>
    <mergeCell ref="A349:B349"/>
    <mergeCell ref="E345:F345"/>
    <mergeCell ref="E346:F346"/>
    <mergeCell ref="E349:F349"/>
    <mergeCell ref="B347:C347"/>
    <mergeCell ref="A345:B345"/>
    <mergeCell ref="F347:G347"/>
    <mergeCell ref="J347:K347"/>
    <mergeCell ref="J333:K333"/>
    <mergeCell ref="E348:F348"/>
    <mergeCell ref="A350:B350"/>
    <mergeCell ref="A351:B351"/>
    <mergeCell ref="I345:J345"/>
    <mergeCell ref="I346:J346"/>
    <mergeCell ref="I349:J349"/>
    <mergeCell ref="A346:B346"/>
    <mergeCell ref="A391:B391"/>
    <mergeCell ref="E391:F391"/>
    <mergeCell ref="A398:B398"/>
    <mergeCell ref="E398:F398"/>
    <mergeCell ref="I398:J398"/>
    <mergeCell ref="B397:C397"/>
    <mergeCell ref="E396:G396"/>
    <mergeCell ref="A396:C396"/>
    <mergeCell ref="I396:K396"/>
    <mergeCell ref="I402:J402"/>
    <mergeCell ref="A399:B399"/>
    <mergeCell ref="E399:F399"/>
    <mergeCell ref="I399:J399"/>
    <mergeCell ref="A400:B400"/>
    <mergeCell ref="E400:F400"/>
    <mergeCell ref="I400:J400"/>
    <mergeCell ref="A404:B404"/>
    <mergeCell ref="I348:J348"/>
    <mergeCell ref="I350:J350"/>
    <mergeCell ref="I351:J351"/>
    <mergeCell ref="I352:J352"/>
    <mergeCell ref="A348:B348"/>
    <mergeCell ref="E404:F404"/>
    <mergeCell ref="I404:J404"/>
    <mergeCell ref="A401:B401"/>
    <mergeCell ref="E401:F401"/>
    <mergeCell ref="A405:B405"/>
    <mergeCell ref="E405:F405"/>
    <mergeCell ref="I405:J405"/>
    <mergeCell ref="A406:B406"/>
    <mergeCell ref="E406:F406"/>
    <mergeCell ref="I406:J406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V471"/>
  <sheetViews>
    <sheetView zoomScalePageLayoutView="0" workbookViewId="0" topLeftCell="A1">
      <selection activeCell="A5" sqref="A5:B5"/>
    </sheetView>
  </sheetViews>
  <sheetFormatPr defaultColWidth="11.421875" defaultRowHeight="15"/>
  <cols>
    <col min="1" max="1" width="17.7109375" style="2" customWidth="1"/>
    <col min="2" max="2" width="14.57421875" style="2" customWidth="1"/>
    <col min="3" max="3" width="29.28125" style="2" customWidth="1"/>
    <col min="4" max="4" width="3.7109375" style="2" customWidth="1"/>
    <col min="5" max="5" width="17.421875" style="2" customWidth="1"/>
    <col min="6" max="6" width="14.57421875" style="2" customWidth="1"/>
    <col min="7" max="7" width="29.28125" style="2" customWidth="1"/>
    <col min="8" max="8" width="3.421875" style="2" customWidth="1"/>
    <col min="9" max="9" width="16.421875" style="2" customWidth="1"/>
    <col min="10" max="10" width="14.57421875" style="2" customWidth="1"/>
    <col min="11" max="11" width="29.28125" style="2" customWidth="1"/>
    <col min="12" max="12" width="4.8515625" style="2" customWidth="1"/>
    <col min="13" max="13" width="12.57421875" style="2" customWidth="1"/>
    <col min="14" max="14" width="20.00390625" style="2" customWidth="1"/>
    <col min="15" max="15" width="31.8515625" style="2" customWidth="1"/>
    <col min="16" max="17" width="11.421875" style="178" customWidth="1"/>
    <col min="18" max="18" width="24.140625" style="178" customWidth="1"/>
    <col min="19" max="19" width="34.421875" style="2" customWidth="1"/>
    <col min="20" max="21" width="11.421875" style="2" customWidth="1"/>
    <col min="22" max="22" width="11.421875" style="178" customWidth="1"/>
    <col min="23" max="16384" width="11.421875" style="2" customWidth="1"/>
  </cols>
  <sheetData>
    <row r="1" spans="1:48" ht="15">
      <c r="A1" s="209" t="s">
        <v>228</v>
      </c>
      <c r="B1" s="209"/>
      <c r="C1" s="209"/>
      <c r="E1" s="209" t="s">
        <v>228</v>
      </c>
      <c r="F1" s="209"/>
      <c r="G1" s="209"/>
      <c r="I1" s="209" t="s">
        <v>228</v>
      </c>
      <c r="J1" s="209"/>
      <c r="K1" s="209"/>
      <c r="M1" s="209" t="s">
        <v>228</v>
      </c>
      <c r="N1" s="209"/>
      <c r="O1" s="209"/>
      <c r="P1" s="198"/>
      <c r="Q1" s="209" t="s">
        <v>228</v>
      </c>
      <c r="R1" s="209"/>
      <c r="S1" s="209"/>
      <c r="T1" s="178"/>
      <c r="U1" s="178"/>
      <c r="V1" s="179">
        <f>SUM(C23,G23,K23,O23,S23)</f>
        <v>0</v>
      </c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</row>
    <row r="2" spans="1:48" ht="15">
      <c r="A2" s="210" t="s">
        <v>1</v>
      </c>
      <c r="B2" s="210" t="s">
        <v>6</v>
      </c>
      <c r="C2" s="210" t="s">
        <v>7</v>
      </c>
      <c r="E2" s="210" t="s">
        <v>1</v>
      </c>
      <c r="F2" s="210" t="s">
        <v>6</v>
      </c>
      <c r="G2" s="210" t="s">
        <v>7</v>
      </c>
      <c r="I2" s="210" t="s">
        <v>1</v>
      </c>
      <c r="J2" s="210" t="s">
        <v>6</v>
      </c>
      <c r="K2" s="210" t="s">
        <v>7</v>
      </c>
      <c r="M2" s="210" t="s">
        <v>1</v>
      </c>
      <c r="N2" s="211" t="s">
        <v>6</v>
      </c>
      <c r="O2" s="210" t="s">
        <v>7</v>
      </c>
      <c r="Q2" s="210" t="s">
        <v>1</v>
      </c>
      <c r="R2" s="211" t="s">
        <v>6</v>
      </c>
      <c r="S2" s="210" t="s">
        <v>7</v>
      </c>
      <c r="T2" s="178"/>
      <c r="U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</row>
    <row r="3" spans="1:48" ht="15.75" thickBot="1">
      <c r="A3" s="302" t="s">
        <v>232</v>
      </c>
      <c r="B3" s="302"/>
      <c r="C3" s="302"/>
      <c r="E3" s="302" t="s">
        <v>233</v>
      </c>
      <c r="F3" s="302"/>
      <c r="G3" s="302"/>
      <c r="I3" s="302" t="s">
        <v>234</v>
      </c>
      <c r="J3" s="302"/>
      <c r="K3" s="302"/>
      <c r="M3" s="302" t="s">
        <v>235</v>
      </c>
      <c r="N3" s="302"/>
      <c r="O3" s="302"/>
      <c r="Q3" s="302" t="s">
        <v>24</v>
      </c>
      <c r="R3" s="302"/>
      <c r="S3" s="302"/>
      <c r="T3" s="178"/>
      <c r="U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</row>
    <row r="4" spans="1:48" ht="15.75" thickBot="1">
      <c r="A4" s="324" t="s">
        <v>211</v>
      </c>
      <c r="B4" s="325"/>
      <c r="C4" s="216" t="s">
        <v>212</v>
      </c>
      <c r="E4" s="324" t="s">
        <v>211</v>
      </c>
      <c r="F4" s="325"/>
      <c r="G4" s="216" t="s">
        <v>212</v>
      </c>
      <c r="I4" s="324" t="s">
        <v>211</v>
      </c>
      <c r="J4" s="325"/>
      <c r="K4" s="216" t="s">
        <v>212</v>
      </c>
      <c r="M4" s="324" t="s">
        <v>211</v>
      </c>
      <c r="N4" s="325"/>
      <c r="O4" s="216" t="s">
        <v>212</v>
      </c>
      <c r="Q4" s="324" t="s">
        <v>211</v>
      </c>
      <c r="R4" s="325"/>
      <c r="S4" s="216" t="s">
        <v>212</v>
      </c>
      <c r="T4" s="178"/>
      <c r="U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</row>
    <row r="5" spans="1:48" ht="15">
      <c r="A5" s="322"/>
      <c r="B5" s="323"/>
      <c r="C5" s="217"/>
      <c r="E5" s="322"/>
      <c r="F5" s="323"/>
      <c r="G5" s="217"/>
      <c r="I5" s="322"/>
      <c r="J5" s="323"/>
      <c r="K5" s="217"/>
      <c r="M5" s="322"/>
      <c r="N5" s="323"/>
      <c r="O5" s="217"/>
      <c r="Q5" s="322"/>
      <c r="R5" s="323"/>
      <c r="S5" s="217"/>
      <c r="T5" s="178"/>
      <c r="U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</row>
    <row r="6" spans="1:48" ht="15">
      <c r="A6" s="309"/>
      <c r="B6" s="310"/>
      <c r="C6" s="208"/>
      <c r="E6" s="309"/>
      <c r="F6" s="310"/>
      <c r="G6" s="208"/>
      <c r="I6" s="309"/>
      <c r="J6" s="310"/>
      <c r="K6" s="208"/>
      <c r="M6" s="309"/>
      <c r="N6" s="310"/>
      <c r="O6" s="208"/>
      <c r="Q6" s="309"/>
      <c r="R6" s="310"/>
      <c r="S6" s="208"/>
      <c r="T6" s="178"/>
      <c r="U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</row>
    <row r="7" spans="1:48" ht="15">
      <c r="A7" s="309"/>
      <c r="B7" s="310"/>
      <c r="C7" s="208"/>
      <c r="E7" s="309"/>
      <c r="F7" s="310"/>
      <c r="G7" s="208"/>
      <c r="I7" s="309"/>
      <c r="J7" s="310"/>
      <c r="K7" s="208"/>
      <c r="M7" s="309"/>
      <c r="N7" s="310"/>
      <c r="O7" s="208"/>
      <c r="Q7" s="309"/>
      <c r="R7" s="310"/>
      <c r="S7" s="208"/>
      <c r="T7" s="178"/>
      <c r="U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</row>
    <row r="8" spans="1:48" ht="15">
      <c r="A8" s="309"/>
      <c r="B8" s="310"/>
      <c r="C8" s="208"/>
      <c r="E8" s="309"/>
      <c r="F8" s="310"/>
      <c r="G8" s="208"/>
      <c r="I8" s="309"/>
      <c r="J8" s="310"/>
      <c r="K8" s="208"/>
      <c r="M8" s="309"/>
      <c r="N8" s="310"/>
      <c r="O8" s="208"/>
      <c r="Q8" s="309"/>
      <c r="R8" s="310"/>
      <c r="S8" s="208"/>
      <c r="T8" s="178"/>
      <c r="U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</row>
    <row r="9" spans="1:48" ht="15">
      <c r="A9" s="309"/>
      <c r="B9" s="310"/>
      <c r="C9" s="208"/>
      <c r="E9" s="309"/>
      <c r="F9" s="310"/>
      <c r="G9" s="208"/>
      <c r="I9" s="309"/>
      <c r="J9" s="310"/>
      <c r="K9" s="208"/>
      <c r="M9" s="309"/>
      <c r="N9" s="310"/>
      <c r="O9" s="208"/>
      <c r="Q9" s="309"/>
      <c r="R9" s="310"/>
      <c r="S9" s="208"/>
      <c r="T9" s="178"/>
      <c r="U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</row>
    <row r="10" spans="1:48" ht="15">
      <c r="A10" s="309"/>
      <c r="B10" s="310"/>
      <c r="C10" s="208"/>
      <c r="E10" s="309"/>
      <c r="F10" s="310"/>
      <c r="G10" s="208"/>
      <c r="I10" s="309"/>
      <c r="J10" s="310"/>
      <c r="K10" s="208"/>
      <c r="M10" s="309"/>
      <c r="N10" s="310"/>
      <c r="O10" s="208"/>
      <c r="Q10" s="309"/>
      <c r="R10" s="310"/>
      <c r="S10" s="208"/>
      <c r="T10" s="178"/>
      <c r="U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</row>
    <row r="11" spans="1:48" ht="15">
      <c r="A11" s="309"/>
      <c r="B11" s="310"/>
      <c r="C11" s="208"/>
      <c r="E11" s="309"/>
      <c r="F11" s="310"/>
      <c r="G11" s="208"/>
      <c r="I11" s="309"/>
      <c r="J11" s="310"/>
      <c r="K11" s="208"/>
      <c r="M11" s="309"/>
      <c r="N11" s="310"/>
      <c r="O11" s="208"/>
      <c r="Q11" s="309"/>
      <c r="R11" s="310"/>
      <c r="S11" s="208"/>
      <c r="T11" s="178"/>
      <c r="U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</row>
    <row r="12" spans="1:48" ht="15">
      <c r="A12" s="309"/>
      <c r="B12" s="310"/>
      <c r="C12" s="208"/>
      <c r="E12" s="309"/>
      <c r="F12" s="310"/>
      <c r="G12" s="208"/>
      <c r="I12" s="309"/>
      <c r="J12" s="310"/>
      <c r="K12" s="208"/>
      <c r="M12" s="309"/>
      <c r="N12" s="310"/>
      <c r="O12" s="208"/>
      <c r="Q12" s="309"/>
      <c r="R12" s="310"/>
      <c r="S12" s="208"/>
      <c r="T12" s="178"/>
      <c r="U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</row>
    <row r="13" spans="1:48" ht="15">
      <c r="A13" s="309"/>
      <c r="B13" s="310"/>
      <c r="C13" s="208"/>
      <c r="E13" s="309"/>
      <c r="F13" s="310"/>
      <c r="G13" s="208"/>
      <c r="I13" s="309"/>
      <c r="J13" s="310"/>
      <c r="K13" s="208"/>
      <c r="M13" s="309"/>
      <c r="N13" s="310"/>
      <c r="O13" s="208"/>
      <c r="Q13" s="309"/>
      <c r="R13" s="310"/>
      <c r="S13" s="208"/>
      <c r="T13" s="178"/>
      <c r="U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</row>
    <row r="14" spans="1:48" ht="15">
      <c r="A14" s="309"/>
      <c r="B14" s="310"/>
      <c r="C14" s="208"/>
      <c r="E14" s="309"/>
      <c r="F14" s="310"/>
      <c r="G14" s="208"/>
      <c r="I14" s="309"/>
      <c r="J14" s="310"/>
      <c r="K14" s="208"/>
      <c r="M14" s="309"/>
      <c r="N14" s="310"/>
      <c r="O14" s="208"/>
      <c r="Q14" s="309"/>
      <c r="R14" s="310"/>
      <c r="S14" s="208"/>
      <c r="T14" s="178"/>
      <c r="U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</row>
    <row r="15" spans="1:48" ht="15">
      <c r="A15" s="309"/>
      <c r="B15" s="310"/>
      <c r="C15" s="208"/>
      <c r="E15" s="309"/>
      <c r="F15" s="310"/>
      <c r="G15" s="208"/>
      <c r="I15" s="309"/>
      <c r="J15" s="310"/>
      <c r="K15" s="208"/>
      <c r="M15" s="309"/>
      <c r="N15" s="310"/>
      <c r="O15" s="208"/>
      <c r="Q15" s="309"/>
      <c r="R15" s="310"/>
      <c r="S15" s="208"/>
      <c r="T15" s="178"/>
      <c r="U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</row>
    <row r="16" spans="1:48" ht="15">
      <c r="A16" s="309"/>
      <c r="B16" s="310"/>
      <c r="C16" s="208"/>
      <c r="E16" s="309"/>
      <c r="F16" s="310"/>
      <c r="G16" s="208"/>
      <c r="I16" s="309"/>
      <c r="J16" s="310"/>
      <c r="K16" s="208"/>
      <c r="M16" s="309"/>
      <c r="N16" s="310"/>
      <c r="O16" s="208"/>
      <c r="Q16" s="309"/>
      <c r="R16" s="310"/>
      <c r="S16" s="208"/>
      <c r="T16" s="178"/>
      <c r="U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</row>
    <row r="17" spans="1:48" ht="15">
      <c r="A17" s="309"/>
      <c r="B17" s="310"/>
      <c r="C17" s="208"/>
      <c r="E17" s="309"/>
      <c r="F17" s="310"/>
      <c r="G17" s="208"/>
      <c r="I17" s="309"/>
      <c r="J17" s="310"/>
      <c r="K17" s="208"/>
      <c r="M17" s="309"/>
      <c r="N17" s="310"/>
      <c r="O17" s="208"/>
      <c r="Q17" s="309"/>
      <c r="R17" s="310"/>
      <c r="S17" s="208"/>
      <c r="T17" s="178"/>
      <c r="U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</row>
    <row r="18" spans="1:48" ht="15">
      <c r="A18" s="309"/>
      <c r="B18" s="310"/>
      <c r="C18" s="208"/>
      <c r="E18" s="309"/>
      <c r="F18" s="310"/>
      <c r="G18" s="208"/>
      <c r="I18" s="309"/>
      <c r="J18" s="310"/>
      <c r="K18" s="208"/>
      <c r="M18" s="309"/>
      <c r="N18" s="310"/>
      <c r="O18" s="208"/>
      <c r="Q18" s="309"/>
      <c r="R18" s="310"/>
      <c r="S18" s="208"/>
      <c r="T18" s="178"/>
      <c r="U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</row>
    <row r="19" spans="1:48" ht="15">
      <c r="A19" s="309"/>
      <c r="B19" s="310"/>
      <c r="C19" s="208"/>
      <c r="E19" s="309"/>
      <c r="F19" s="310"/>
      <c r="G19" s="208"/>
      <c r="I19" s="309"/>
      <c r="J19" s="310"/>
      <c r="K19" s="208"/>
      <c r="M19" s="309"/>
      <c r="N19" s="310"/>
      <c r="O19" s="208"/>
      <c r="Q19" s="309"/>
      <c r="R19" s="310"/>
      <c r="S19" s="208"/>
      <c r="T19" s="178"/>
      <c r="U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</row>
    <row r="20" spans="1:48" ht="15">
      <c r="A20" s="309"/>
      <c r="B20" s="310"/>
      <c r="C20" s="208"/>
      <c r="E20" s="309"/>
      <c r="F20" s="310"/>
      <c r="G20" s="208"/>
      <c r="I20" s="309"/>
      <c r="J20" s="310"/>
      <c r="K20" s="208"/>
      <c r="M20" s="309"/>
      <c r="N20" s="310"/>
      <c r="O20" s="208"/>
      <c r="Q20" s="309"/>
      <c r="R20" s="310"/>
      <c r="S20" s="208"/>
      <c r="T20" s="178"/>
      <c r="U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</row>
    <row r="21" spans="1:48" ht="15">
      <c r="A21" s="309"/>
      <c r="B21" s="310"/>
      <c r="C21" s="208"/>
      <c r="E21" s="309"/>
      <c r="F21" s="310"/>
      <c r="G21" s="208"/>
      <c r="I21" s="309"/>
      <c r="J21" s="310"/>
      <c r="K21" s="208"/>
      <c r="M21" s="309"/>
      <c r="N21" s="310"/>
      <c r="O21" s="208"/>
      <c r="Q21" s="309"/>
      <c r="R21" s="310"/>
      <c r="S21" s="208"/>
      <c r="T21" s="178"/>
      <c r="U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</row>
    <row r="22" spans="1:48" ht="15.75" thickBot="1">
      <c r="A22" s="313"/>
      <c r="B22" s="314"/>
      <c r="C22" s="218"/>
      <c r="E22" s="313"/>
      <c r="F22" s="314"/>
      <c r="G22" s="218"/>
      <c r="I22" s="313"/>
      <c r="J22" s="314"/>
      <c r="K22" s="218"/>
      <c r="M22" s="313"/>
      <c r="N22" s="314"/>
      <c r="O22" s="218"/>
      <c r="Q22" s="313"/>
      <c r="R22" s="314"/>
      <c r="S22" s="218"/>
      <c r="T22" s="178"/>
      <c r="U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</row>
    <row r="23" spans="3:48" ht="15">
      <c r="C23" s="34">
        <f>COUNTA(C5:C22)*'Tabelle Startgelder'!$C4</f>
        <v>0</v>
      </c>
      <c r="G23" s="34">
        <f>COUNTA(G5:G22)*'Tabelle Startgelder'!$C$4</f>
        <v>0</v>
      </c>
      <c r="K23" s="34">
        <f>COUNTA(K5:K22)*'Tabelle Startgelder'!$C$4</f>
        <v>0</v>
      </c>
      <c r="O23" s="34">
        <f>COUNTA(O5:O22)*'Tabelle Startgelder'!$C$4</f>
        <v>0</v>
      </c>
      <c r="S23" s="34">
        <f>COUNTA(S5:S22)*'Tabelle Startgelder'!$C$4</f>
        <v>0</v>
      </c>
      <c r="T23" s="178"/>
      <c r="U23" s="178"/>
      <c r="W23" s="178"/>
      <c r="X23" s="22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</row>
    <row r="24" spans="20:48" ht="15">
      <c r="T24" s="178"/>
      <c r="U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</row>
    <row r="25" spans="1:48" ht="15">
      <c r="A25" s="209" t="s">
        <v>228</v>
      </c>
      <c r="B25" s="209"/>
      <c r="C25" s="209"/>
      <c r="E25" s="209" t="s">
        <v>228</v>
      </c>
      <c r="F25" s="209"/>
      <c r="G25" s="209"/>
      <c r="I25" s="209" t="s">
        <v>228</v>
      </c>
      <c r="J25" s="209"/>
      <c r="K25" s="209"/>
      <c r="M25" s="209" t="s">
        <v>228</v>
      </c>
      <c r="N25" s="209"/>
      <c r="O25" s="209"/>
      <c r="Q25" s="209" t="s">
        <v>228</v>
      </c>
      <c r="R25" s="209"/>
      <c r="S25" s="209"/>
      <c r="T25" s="178"/>
      <c r="U25" s="178"/>
      <c r="V25" s="179">
        <f>SUM(C47,G47,K47,O47,S47)</f>
        <v>0</v>
      </c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</row>
    <row r="26" spans="1:48" ht="15">
      <c r="A26" s="210" t="s">
        <v>1</v>
      </c>
      <c r="B26" s="210" t="s">
        <v>6</v>
      </c>
      <c r="C26" s="210" t="s">
        <v>9</v>
      </c>
      <c r="E26" s="210" t="s">
        <v>1</v>
      </c>
      <c r="F26" s="210" t="s">
        <v>6</v>
      </c>
      <c r="G26" s="210" t="s">
        <v>9</v>
      </c>
      <c r="I26" s="210" t="s">
        <v>1</v>
      </c>
      <c r="J26" s="210" t="s">
        <v>6</v>
      </c>
      <c r="K26" s="210" t="s">
        <v>9</v>
      </c>
      <c r="M26" s="210" t="s">
        <v>1</v>
      </c>
      <c r="N26" s="210" t="s">
        <v>6</v>
      </c>
      <c r="O26" s="210" t="s">
        <v>9</v>
      </c>
      <c r="Q26" s="210" t="s">
        <v>1</v>
      </c>
      <c r="R26" s="211" t="s">
        <v>6</v>
      </c>
      <c r="S26" s="210" t="s">
        <v>9</v>
      </c>
      <c r="T26" s="178"/>
      <c r="U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</row>
    <row r="27" spans="1:48" ht="15.75" thickBot="1">
      <c r="A27" s="302" t="s">
        <v>232</v>
      </c>
      <c r="B27" s="302"/>
      <c r="C27" s="302"/>
      <c r="E27" s="302" t="s">
        <v>233</v>
      </c>
      <c r="F27" s="302"/>
      <c r="G27" s="302"/>
      <c r="I27" s="302" t="s">
        <v>234</v>
      </c>
      <c r="J27" s="302"/>
      <c r="K27" s="302"/>
      <c r="M27" s="302" t="s">
        <v>235</v>
      </c>
      <c r="N27" s="302"/>
      <c r="O27" s="302"/>
      <c r="Q27" s="302" t="s">
        <v>24</v>
      </c>
      <c r="R27" s="302"/>
      <c r="S27" s="302"/>
      <c r="T27" s="178"/>
      <c r="U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</row>
    <row r="28" spans="1:48" ht="15.75" thickBot="1">
      <c r="A28" s="324" t="s">
        <v>211</v>
      </c>
      <c r="B28" s="325"/>
      <c r="C28" s="216" t="s">
        <v>212</v>
      </c>
      <c r="E28" s="324" t="s">
        <v>211</v>
      </c>
      <c r="F28" s="325"/>
      <c r="G28" s="216" t="s">
        <v>212</v>
      </c>
      <c r="I28" s="324" t="s">
        <v>211</v>
      </c>
      <c r="J28" s="325"/>
      <c r="K28" s="216" t="s">
        <v>212</v>
      </c>
      <c r="M28" s="324" t="s">
        <v>211</v>
      </c>
      <c r="N28" s="325"/>
      <c r="O28" s="216" t="s">
        <v>212</v>
      </c>
      <c r="Q28" s="324" t="s">
        <v>211</v>
      </c>
      <c r="R28" s="325"/>
      <c r="S28" s="216" t="s">
        <v>212</v>
      </c>
      <c r="T28" s="178"/>
      <c r="U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</row>
    <row r="29" spans="1:48" ht="15">
      <c r="A29" s="322"/>
      <c r="B29" s="323"/>
      <c r="C29" s="217"/>
      <c r="E29" s="322"/>
      <c r="F29" s="323"/>
      <c r="G29" s="217"/>
      <c r="I29" s="322"/>
      <c r="J29" s="323"/>
      <c r="K29" s="217"/>
      <c r="M29" s="322"/>
      <c r="N29" s="323"/>
      <c r="O29" s="217"/>
      <c r="Q29" s="322"/>
      <c r="R29" s="323"/>
      <c r="S29" s="217"/>
      <c r="T29" s="178"/>
      <c r="U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</row>
    <row r="30" spans="1:48" ht="15">
      <c r="A30" s="309"/>
      <c r="B30" s="310"/>
      <c r="C30" s="208"/>
      <c r="E30" s="309"/>
      <c r="F30" s="310"/>
      <c r="G30" s="208"/>
      <c r="I30" s="309"/>
      <c r="J30" s="310"/>
      <c r="K30" s="208"/>
      <c r="M30" s="309"/>
      <c r="N30" s="310"/>
      <c r="O30" s="208"/>
      <c r="Q30" s="309"/>
      <c r="R30" s="310"/>
      <c r="S30" s="208"/>
      <c r="T30" s="178"/>
      <c r="U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</row>
    <row r="31" spans="1:48" ht="15">
      <c r="A31" s="309"/>
      <c r="B31" s="310"/>
      <c r="C31" s="208"/>
      <c r="E31" s="309"/>
      <c r="F31" s="310"/>
      <c r="G31" s="208"/>
      <c r="I31" s="309"/>
      <c r="J31" s="310"/>
      <c r="K31" s="208"/>
      <c r="M31" s="309"/>
      <c r="N31" s="310"/>
      <c r="O31" s="208"/>
      <c r="Q31" s="309"/>
      <c r="R31" s="310"/>
      <c r="S31" s="208"/>
      <c r="T31" s="178"/>
      <c r="U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</row>
    <row r="32" spans="1:48" ht="15">
      <c r="A32" s="309"/>
      <c r="B32" s="310"/>
      <c r="C32" s="208"/>
      <c r="E32" s="309"/>
      <c r="F32" s="310"/>
      <c r="G32" s="208"/>
      <c r="I32" s="309"/>
      <c r="J32" s="310"/>
      <c r="K32" s="208"/>
      <c r="M32" s="309"/>
      <c r="N32" s="310"/>
      <c r="O32" s="208"/>
      <c r="Q32" s="309"/>
      <c r="R32" s="310"/>
      <c r="S32" s="208"/>
      <c r="T32" s="178"/>
      <c r="U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</row>
    <row r="33" spans="1:48" ht="15">
      <c r="A33" s="309"/>
      <c r="B33" s="310"/>
      <c r="C33" s="208"/>
      <c r="E33" s="309"/>
      <c r="F33" s="310"/>
      <c r="G33" s="208"/>
      <c r="I33" s="309"/>
      <c r="J33" s="310"/>
      <c r="K33" s="208"/>
      <c r="M33" s="309"/>
      <c r="N33" s="310"/>
      <c r="O33" s="208"/>
      <c r="Q33" s="309"/>
      <c r="R33" s="310"/>
      <c r="S33" s="208"/>
      <c r="T33" s="178"/>
      <c r="U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</row>
    <row r="34" spans="1:48" ht="15">
      <c r="A34" s="309"/>
      <c r="B34" s="310"/>
      <c r="C34" s="208"/>
      <c r="E34" s="309"/>
      <c r="F34" s="310"/>
      <c r="G34" s="208"/>
      <c r="I34" s="309"/>
      <c r="J34" s="310"/>
      <c r="K34" s="208"/>
      <c r="M34" s="309"/>
      <c r="N34" s="310"/>
      <c r="O34" s="208"/>
      <c r="Q34" s="309"/>
      <c r="R34" s="310"/>
      <c r="S34" s="208"/>
      <c r="T34" s="178"/>
      <c r="U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</row>
    <row r="35" spans="1:48" ht="15">
      <c r="A35" s="309"/>
      <c r="B35" s="310"/>
      <c r="C35" s="208"/>
      <c r="E35" s="309"/>
      <c r="F35" s="310"/>
      <c r="G35" s="208"/>
      <c r="I35" s="309"/>
      <c r="J35" s="310"/>
      <c r="K35" s="208"/>
      <c r="M35" s="309"/>
      <c r="N35" s="310"/>
      <c r="O35" s="208"/>
      <c r="Q35" s="309"/>
      <c r="R35" s="310"/>
      <c r="S35" s="208"/>
      <c r="T35" s="178"/>
      <c r="U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</row>
    <row r="36" spans="1:48" ht="15">
      <c r="A36" s="309"/>
      <c r="B36" s="310"/>
      <c r="C36" s="208"/>
      <c r="E36" s="309"/>
      <c r="F36" s="310"/>
      <c r="G36" s="208"/>
      <c r="I36" s="309"/>
      <c r="J36" s="310"/>
      <c r="K36" s="208"/>
      <c r="M36" s="309"/>
      <c r="N36" s="310"/>
      <c r="O36" s="208"/>
      <c r="Q36" s="309"/>
      <c r="R36" s="310"/>
      <c r="S36" s="208"/>
      <c r="T36" s="178"/>
      <c r="U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</row>
    <row r="37" spans="1:48" ht="15">
      <c r="A37" s="309"/>
      <c r="B37" s="310"/>
      <c r="C37" s="208"/>
      <c r="E37" s="309"/>
      <c r="F37" s="310"/>
      <c r="G37" s="208"/>
      <c r="I37" s="309"/>
      <c r="J37" s="310"/>
      <c r="K37" s="208"/>
      <c r="M37" s="309"/>
      <c r="N37" s="310"/>
      <c r="O37" s="208"/>
      <c r="Q37" s="309"/>
      <c r="R37" s="310"/>
      <c r="S37" s="208"/>
      <c r="T37" s="178"/>
      <c r="U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</row>
    <row r="38" spans="1:48" ht="15">
      <c r="A38" s="309"/>
      <c r="B38" s="310"/>
      <c r="C38" s="208"/>
      <c r="E38" s="309"/>
      <c r="F38" s="310"/>
      <c r="G38" s="208"/>
      <c r="I38" s="309"/>
      <c r="J38" s="310"/>
      <c r="K38" s="208"/>
      <c r="M38" s="309"/>
      <c r="N38" s="310"/>
      <c r="O38" s="208"/>
      <c r="Q38" s="309"/>
      <c r="R38" s="310"/>
      <c r="S38" s="208"/>
      <c r="T38" s="178"/>
      <c r="U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</row>
    <row r="39" spans="1:48" ht="15">
      <c r="A39" s="309"/>
      <c r="B39" s="310"/>
      <c r="C39" s="208"/>
      <c r="E39" s="309"/>
      <c r="F39" s="310"/>
      <c r="G39" s="208"/>
      <c r="I39" s="309"/>
      <c r="J39" s="310"/>
      <c r="K39" s="208"/>
      <c r="M39" s="309"/>
      <c r="N39" s="310"/>
      <c r="O39" s="208"/>
      <c r="Q39" s="309"/>
      <c r="R39" s="310"/>
      <c r="S39" s="208"/>
      <c r="T39" s="178"/>
      <c r="U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</row>
    <row r="40" spans="1:48" ht="15">
      <c r="A40" s="309"/>
      <c r="B40" s="310"/>
      <c r="C40" s="208"/>
      <c r="E40" s="309"/>
      <c r="F40" s="310"/>
      <c r="G40" s="208"/>
      <c r="I40" s="309"/>
      <c r="J40" s="310"/>
      <c r="K40" s="208"/>
      <c r="M40" s="309"/>
      <c r="N40" s="310"/>
      <c r="O40" s="208"/>
      <c r="Q40" s="309"/>
      <c r="R40" s="310"/>
      <c r="S40" s="208"/>
      <c r="T40" s="178"/>
      <c r="U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</row>
    <row r="41" spans="1:48" ht="15">
      <c r="A41" s="309"/>
      <c r="B41" s="310"/>
      <c r="C41" s="208"/>
      <c r="E41" s="309"/>
      <c r="F41" s="310"/>
      <c r="G41" s="208"/>
      <c r="I41" s="309"/>
      <c r="J41" s="310"/>
      <c r="K41" s="208"/>
      <c r="M41" s="309"/>
      <c r="N41" s="310"/>
      <c r="O41" s="208"/>
      <c r="Q41" s="309"/>
      <c r="R41" s="310"/>
      <c r="S41" s="208"/>
      <c r="T41" s="178"/>
      <c r="U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</row>
    <row r="42" spans="1:48" ht="15">
      <c r="A42" s="309"/>
      <c r="B42" s="310"/>
      <c r="C42" s="208"/>
      <c r="E42" s="309"/>
      <c r="F42" s="310"/>
      <c r="G42" s="208"/>
      <c r="I42" s="309"/>
      <c r="J42" s="310"/>
      <c r="K42" s="208"/>
      <c r="M42" s="309"/>
      <c r="N42" s="310"/>
      <c r="O42" s="208"/>
      <c r="Q42" s="309"/>
      <c r="R42" s="310"/>
      <c r="S42" s="208"/>
      <c r="T42" s="178"/>
      <c r="U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</row>
    <row r="43" spans="1:48" ht="15">
      <c r="A43" s="309"/>
      <c r="B43" s="310"/>
      <c r="C43" s="208"/>
      <c r="E43" s="309"/>
      <c r="F43" s="310"/>
      <c r="G43" s="208"/>
      <c r="I43" s="309"/>
      <c r="J43" s="310"/>
      <c r="K43" s="208"/>
      <c r="M43" s="309"/>
      <c r="N43" s="310"/>
      <c r="O43" s="208"/>
      <c r="Q43" s="309"/>
      <c r="R43" s="310"/>
      <c r="S43" s="208"/>
      <c r="T43" s="178"/>
      <c r="U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</row>
    <row r="44" spans="1:48" ht="15">
      <c r="A44" s="309"/>
      <c r="B44" s="310"/>
      <c r="C44" s="208"/>
      <c r="E44" s="309"/>
      <c r="F44" s="310"/>
      <c r="G44" s="208"/>
      <c r="I44" s="309"/>
      <c r="J44" s="310"/>
      <c r="K44" s="208"/>
      <c r="M44" s="309"/>
      <c r="N44" s="310"/>
      <c r="O44" s="208"/>
      <c r="Q44" s="309"/>
      <c r="R44" s="310"/>
      <c r="S44" s="208"/>
      <c r="T44" s="178"/>
      <c r="U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</row>
    <row r="45" spans="1:48" ht="15">
      <c r="A45" s="309"/>
      <c r="B45" s="310"/>
      <c r="C45" s="208"/>
      <c r="E45" s="309"/>
      <c r="F45" s="310"/>
      <c r="G45" s="208"/>
      <c r="I45" s="309"/>
      <c r="J45" s="310"/>
      <c r="K45" s="208"/>
      <c r="M45" s="309"/>
      <c r="N45" s="310"/>
      <c r="O45" s="208"/>
      <c r="Q45" s="309"/>
      <c r="R45" s="310"/>
      <c r="S45" s="208"/>
      <c r="T45" s="178"/>
      <c r="U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</row>
    <row r="46" spans="1:48" ht="15.75" thickBot="1">
      <c r="A46" s="313"/>
      <c r="B46" s="314"/>
      <c r="C46" s="218"/>
      <c r="E46" s="313"/>
      <c r="F46" s="314"/>
      <c r="G46" s="218"/>
      <c r="I46" s="313"/>
      <c r="J46" s="314"/>
      <c r="K46" s="218"/>
      <c r="M46" s="313"/>
      <c r="N46" s="314"/>
      <c r="O46" s="218"/>
      <c r="Q46" s="313"/>
      <c r="R46" s="314"/>
      <c r="S46" s="218"/>
      <c r="T46" s="178"/>
      <c r="U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</row>
    <row r="47" spans="3:48" ht="15">
      <c r="C47" s="34">
        <f>COUNTA(C29:C46)*'Tabelle Startgelder'!$C$4</f>
        <v>0</v>
      </c>
      <c r="G47" s="34">
        <f>COUNTA(G29:G46)*'Tabelle Startgelder'!$C$4</f>
        <v>0</v>
      </c>
      <c r="K47" s="34">
        <f>COUNTA(K29:K46)*'Tabelle Startgelder'!$C$4</f>
        <v>0</v>
      </c>
      <c r="O47" s="34">
        <f>COUNTA(O29:O46)*'Tabelle Startgelder'!$C$4</f>
        <v>0</v>
      </c>
      <c r="S47" s="34">
        <f>COUNTA(S29:S46)*'Tabelle Startgelder'!$C$4</f>
        <v>0</v>
      </c>
      <c r="T47" s="178"/>
      <c r="U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</row>
    <row r="48" spans="20:48" ht="15">
      <c r="T48" s="178"/>
      <c r="U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</row>
    <row r="49" spans="1:48" ht="15">
      <c r="A49" s="209" t="s">
        <v>228</v>
      </c>
      <c r="B49" s="209"/>
      <c r="C49" s="209"/>
      <c r="E49" s="209" t="s">
        <v>228</v>
      </c>
      <c r="F49" s="209"/>
      <c r="G49" s="209"/>
      <c r="I49" s="209" t="s">
        <v>228</v>
      </c>
      <c r="J49" s="209"/>
      <c r="K49" s="209"/>
      <c r="M49" s="209" t="s">
        <v>228</v>
      </c>
      <c r="N49" s="209"/>
      <c r="O49" s="209"/>
      <c r="Q49" s="209" t="s">
        <v>228</v>
      </c>
      <c r="R49" s="209"/>
      <c r="S49" s="209"/>
      <c r="T49" s="178"/>
      <c r="U49" s="178"/>
      <c r="V49" s="179">
        <f>SUM(C71,G71,K71,O71,S71)</f>
        <v>0</v>
      </c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</row>
    <row r="50" spans="1:48" ht="15">
      <c r="A50" s="210" t="s">
        <v>1</v>
      </c>
      <c r="B50" s="210" t="s">
        <v>6</v>
      </c>
      <c r="C50" s="210" t="s">
        <v>8</v>
      </c>
      <c r="E50" s="210" t="s">
        <v>1</v>
      </c>
      <c r="F50" s="210" t="s">
        <v>6</v>
      </c>
      <c r="G50" s="210" t="s">
        <v>8</v>
      </c>
      <c r="I50" s="210" t="s">
        <v>1</v>
      </c>
      <c r="J50" s="210" t="s">
        <v>6</v>
      </c>
      <c r="K50" s="210" t="s">
        <v>8</v>
      </c>
      <c r="M50" s="210" t="s">
        <v>1</v>
      </c>
      <c r="N50" s="210" t="s">
        <v>6</v>
      </c>
      <c r="O50" s="210" t="s">
        <v>8</v>
      </c>
      <c r="Q50" s="210" t="s">
        <v>1</v>
      </c>
      <c r="R50" s="211" t="s">
        <v>6</v>
      </c>
      <c r="S50" s="210" t="s">
        <v>8</v>
      </c>
      <c r="T50" s="178"/>
      <c r="U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</row>
    <row r="51" spans="1:48" ht="15.75" thickBot="1">
      <c r="A51" s="302" t="s">
        <v>232</v>
      </c>
      <c r="B51" s="302"/>
      <c r="C51" s="302"/>
      <c r="E51" s="302" t="s">
        <v>233</v>
      </c>
      <c r="F51" s="302"/>
      <c r="G51" s="302"/>
      <c r="I51" s="302" t="s">
        <v>234</v>
      </c>
      <c r="J51" s="302"/>
      <c r="K51" s="302"/>
      <c r="M51" s="302" t="s">
        <v>235</v>
      </c>
      <c r="N51" s="302"/>
      <c r="O51" s="302"/>
      <c r="Q51" s="302" t="s">
        <v>24</v>
      </c>
      <c r="R51" s="302"/>
      <c r="S51" s="302"/>
      <c r="T51" s="178"/>
      <c r="U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</row>
    <row r="52" spans="1:48" ht="15.75" thickBot="1">
      <c r="A52" s="324" t="s">
        <v>211</v>
      </c>
      <c r="B52" s="325"/>
      <c r="C52" s="216" t="s">
        <v>212</v>
      </c>
      <c r="E52" s="324" t="s">
        <v>211</v>
      </c>
      <c r="F52" s="325"/>
      <c r="G52" s="216" t="s">
        <v>212</v>
      </c>
      <c r="I52" s="324" t="s">
        <v>211</v>
      </c>
      <c r="J52" s="325"/>
      <c r="K52" s="216" t="s">
        <v>212</v>
      </c>
      <c r="M52" s="324" t="s">
        <v>211</v>
      </c>
      <c r="N52" s="325"/>
      <c r="O52" s="216" t="s">
        <v>212</v>
      </c>
      <c r="Q52" s="324" t="s">
        <v>211</v>
      </c>
      <c r="R52" s="325"/>
      <c r="S52" s="216" t="s">
        <v>212</v>
      </c>
      <c r="T52" s="178"/>
      <c r="U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</row>
    <row r="53" spans="1:48" ht="15">
      <c r="A53" s="322"/>
      <c r="B53" s="323"/>
      <c r="C53" s="217"/>
      <c r="E53" s="322"/>
      <c r="F53" s="323"/>
      <c r="G53" s="217"/>
      <c r="I53" s="322"/>
      <c r="J53" s="323"/>
      <c r="K53" s="217"/>
      <c r="M53" s="322"/>
      <c r="N53" s="323"/>
      <c r="O53" s="217"/>
      <c r="Q53" s="322"/>
      <c r="R53" s="323"/>
      <c r="S53" s="217"/>
      <c r="T53" s="178"/>
      <c r="U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</row>
    <row r="54" spans="1:48" ht="15">
      <c r="A54" s="309"/>
      <c r="B54" s="310"/>
      <c r="C54" s="208"/>
      <c r="E54" s="309"/>
      <c r="F54" s="310"/>
      <c r="G54" s="208"/>
      <c r="I54" s="309"/>
      <c r="J54" s="310"/>
      <c r="K54" s="208"/>
      <c r="M54" s="309"/>
      <c r="N54" s="310"/>
      <c r="O54" s="208"/>
      <c r="Q54" s="309"/>
      <c r="R54" s="310"/>
      <c r="S54" s="208"/>
      <c r="T54" s="178"/>
      <c r="U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</row>
    <row r="55" spans="1:48" ht="15">
      <c r="A55" s="309"/>
      <c r="B55" s="310"/>
      <c r="C55" s="208"/>
      <c r="E55" s="309"/>
      <c r="F55" s="310"/>
      <c r="G55" s="208"/>
      <c r="I55" s="309"/>
      <c r="J55" s="310"/>
      <c r="K55" s="208"/>
      <c r="M55" s="309"/>
      <c r="N55" s="310"/>
      <c r="O55" s="208"/>
      <c r="Q55" s="309"/>
      <c r="R55" s="310"/>
      <c r="S55" s="208"/>
      <c r="T55" s="178"/>
      <c r="U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</row>
    <row r="56" spans="1:48" ht="15">
      <c r="A56" s="309"/>
      <c r="B56" s="310"/>
      <c r="C56" s="208"/>
      <c r="E56" s="309"/>
      <c r="F56" s="310"/>
      <c r="G56" s="208"/>
      <c r="I56" s="309"/>
      <c r="J56" s="310"/>
      <c r="K56" s="208"/>
      <c r="M56" s="309"/>
      <c r="N56" s="310"/>
      <c r="O56" s="208"/>
      <c r="Q56" s="309"/>
      <c r="R56" s="310"/>
      <c r="S56" s="208"/>
      <c r="T56" s="178"/>
      <c r="U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</row>
    <row r="57" spans="1:48" ht="15">
      <c r="A57" s="309"/>
      <c r="B57" s="310"/>
      <c r="C57" s="208"/>
      <c r="E57" s="309"/>
      <c r="F57" s="310"/>
      <c r="G57" s="208"/>
      <c r="I57" s="309"/>
      <c r="J57" s="310"/>
      <c r="K57" s="208"/>
      <c r="M57" s="309"/>
      <c r="N57" s="310"/>
      <c r="O57" s="208"/>
      <c r="Q57" s="309"/>
      <c r="R57" s="310"/>
      <c r="S57" s="208"/>
      <c r="T57" s="178"/>
      <c r="U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</row>
    <row r="58" spans="1:48" ht="15">
      <c r="A58" s="309"/>
      <c r="B58" s="310"/>
      <c r="C58" s="208"/>
      <c r="E58" s="309"/>
      <c r="F58" s="310"/>
      <c r="G58" s="208"/>
      <c r="I58" s="309"/>
      <c r="J58" s="310"/>
      <c r="K58" s="208"/>
      <c r="M58" s="309"/>
      <c r="N58" s="310"/>
      <c r="O58" s="208"/>
      <c r="Q58" s="309"/>
      <c r="R58" s="310"/>
      <c r="S58" s="208"/>
      <c r="T58" s="178"/>
      <c r="U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</row>
    <row r="59" spans="1:48" ht="15">
      <c r="A59" s="309"/>
      <c r="B59" s="310"/>
      <c r="C59" s="208"/>
      <c r="E59" s="309"/>
      <c r="F59" s="310"/>
      <c r="G59" s="208"/>
      <c r="I59" s="309"/>
      <c r="J59" s="310"/>
      <c r="K59" s="208"/>
      <c r="M59" s="309"/>
      <c r="N59" s="310"/>
      <c r="O59" s="208"/>
      <c r="Q59" s="309"/>
      <c r="R59" s="310"/>
      <c r="S59" s="208"/>
      <c r="T59" s="178"/>
      <c r="U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</row>
    <row r="60" spans="1:48" ht="15">
      <c r="A60" s="309"/>
      <c r="B60" s="310"/>
      <c r="C60" s="208"/>
      <c r="E60" s="309"/>
      <c r="F60" s="310"/>
      <c r="G60" s="208"/>
      <c r="I60" s="309"/>
      <c r="J60" s="310"/>
      <c r="K60" s="208"/>
      <c r="M60" s="309"/>
      <c r="N60" s="310"/>
      <c r="O60" s="208"/>
      <c r="Q60" s="309"/>
      <c r="R60" s="310"/>
      <c r="S60" s="208"/>
      <c r="T60" s="178"/>
      <c r="U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</row>
    <row r="61" spans="1:48" ht="15">
      <c r="A61" s="309"/>
      <c r="B61" s="310"/>
      <c r="C61" s="208"/>
      <c r="E61" s="309"/>
      <c r="F61" s="310"/>
      <c r="G61" s="208"/>
      <c r="I61" s="309"/>
      <c r="J61" s="310"/>
      <c r="K61" s="208"/>
      <c r="M61" s="309"/>
      <c r="N61" s="310"/>
      <c r="O61" s="208"/>
      <c r="Q61" s="309"/>
      <c r="R61" s="310"/>
      <c r="S61" s="208"/>
      <c r="T61" s="178"/>
      <c r="U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</row>
    <row r="62" spans="1:48" ht="15">
      <c r="A62" s="309"/>
      <c r="B62" s="310"/>
      <c r="C62" s="208"/>
      <c r="E62" s="309"/>
      <c r="F62" s="310"/>
      <c r="G62" s="208"/>
      <c r="I62" s="309"/>
      <c r="J62" s="310"/>
      <c r="K62" s="208"/>
      <c r="M62" s="309"/>
      <c r="N62" s="310"/>
      <c r="O62" s="208"/>
      <c r="Q62" s="309"/>
      <c r="R62" s="310"/>
      <c r="S62" s="208"/>
      <c r="T62" s="178"/>
      <c r="U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</row>
    <row r="63" spans="1:48" ht="15">
      <c r="A63" s="309"/>
      <c r="B63" s="310"/>
      <c r="C63" s="208"/>
      <c r="E63" s="309"/>
      <c r="F63" s="310"/>
      <c r="G63" s="208"/>
      <c r="I63" s="309"/>
      <c r="J63" s="310"/>
      <c r="K63" s="208"/>
      <c r="M63" s="309"/>
      <c r="N63" s="310"/>
      <c r="O63" s="208"/>
      <c r="Q63" s="309"/>
      <c r="R63" s="310"/>
      <c r="S63" s="208"/>
      <c r="T63" s="178"/>
      <c r="U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</row>
    <row r="64" spans="1:48" ht="15">
      <c r="A64" s="309"/>
      <c r="B64" s="310"/>
      <c r="C64" s="208"/>
      <c r="E64" s="309"/>
      <c r="F64" s="310"/>
      <c r="G64" s="208"/>
      <c r="I64" s="309"/>
      <c r="J64" s="310"/>
      <c r="K64" s="208"/>
      <c r="M64" s="309"/>
      <c r="N64" s="310"/>
      <c r="O64" s="208"/>
      <c r="Q64" s="309"/>
      <c r="R64" s="310"/>
      <c r="S64" s="208"/>
      <c r="T64" s="178"/>
      <c r="U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</row>
    <row r="65" spans="1:48" ht="15">
      <c r="A65" s="309"/>
      <c r="B65" s="310"/>
      <c r="C65" s="208"/>
      <c r="E65" s="309"/>
      <c r="F65" s="310"/>
      <c r="G65" s="208"/>
      <c r="I65" s="309"/>
      <c r="J65" s="310"/>
      <c r="K65" s="208"/>
      <c r="M65" s="309"/>
      <c r="N65" s="310"/>
      <c r="O65" s="208"/>
      <c r="Q65" s="309"/>
      <c r="R65" s="310"/>
      <c r="S65" s="208"/>
      <c r="T65" s="178"/>
      <c r="U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</row>
    <row r="66" spans="1:48" ht="15">
      <c r="A66" s="309"/>
      <c r="B66" s="310"/>
      <c r="C66" s="208"/>
      <c r="E66" s="309"/>
      <c r="F66" s="310"/>
      <c r="G66" s="208"/>
      <c r="I66" s="309"/>
      <c r="J66" s="310"/>
      <c r="K66" s="208"/>
      <c r="M66" s="309"/>
      <c r="N66" s="310"/>
      <c r="O66" s="208"/>
      <c r="Q66" s="309"/>
      <c r="R66" s="310"/>
      <c r="S66" s="208"/>
      <c r="T66" s="178"/>
      <c r="U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</row>
    <row r="67" spans="1:48" ht="15">
      <c r="A67" s="309"/>
      <c r="B67" s="310"/>
      <c r="C67" s="208"/>
      <c r="E67" s="309"/>
      <c r="F67" s="310"/>
      <c r="G67" s="208"/>
      <c r="I67" s="309"/>
      <c r="J67" s="310"/>
      <c r="K67" s="208"/>
      <c r="M67" s="309"/>
      <c r="N67" s="310"/>
      <c r="O67" s="208"/>
      <c r="Q67" s="309"/>
      <c r="R67" s="310"/>
      <c r="S67" s="208"/>
      <c r="T67" s="178"/>
      <c r="U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</row>
    <row r="68" spans="1:48" ht="15">
      <c r="A68" s="309"/>
      <c r="B68" s="310"/>
      <c r="C68" s="208"/>
      <c r="E68" s="309"/>
      <c r="F68" s="310"/>
      <c r="G68" s="208"/>
      <c r="I68" s="309"/>
      <c r="J68" s="310"/>
      <c r="K68" s="208"/>
      <c r="M68" s="309"/>
      <c r="N68" s="310"/>
      <c r="O68" s="208"/>
      <c r="Q68" s="309"/>
      <c r="R68" s="310"/>
      <c r="S68" s="208"/>
      <c r="T68" s="178"/>
      <c r="U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</row>
    <row r="69" spans="1:48" ht="15">
      <c r="A69" s="309"/>
      <c r="B69" s="310"/>
      <c r="C69" s="208"/>
      <c r="E69" s="309"/>
      <c r="F69" s="310"/>
      <c r="G69" s="208"/>
      <c r="I69" s="309"/>
      <c r="J69" s="310"/>
      <c r="K69" s="208"/>
      <c r="M69" s="309"/>
      <c r="N69" s="310"/>
      <c r="O69" s="208"/>
      <c r="Q69" s="309"/>
      <c r="R69" s="310"/>
      <c r="S69" s="208"/>
      <c r="T69" s="178"/>
      <c r="U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</row>
    <row r="70" spans="1:48" ht="15.75" thickBot="1">
      <c r="A70" s="313"/>
      <c r="B70" s="314"/>
      <c r="C70" s="218"/>
      <c r="E70" s="313"/>
      <c r="F70" s="314"/>
      <c r="G70" s="218"/>
      <c r="I70" s="313"/>
      <c r="J70" s="314"/>
      <c r="K70" s="218"/>
      <c r="M70" s="313"/>
      <c r="N70" s="314"/>
      <c r="O70" s="218"/>
      <c r="Q70" s="313"/>
      <c r="R70" s="314"/>
      <c r="S70" s="218"/>
      <c r="T70" s="178"/>
      <c r="U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</row>
    <row r="71" spans="3:48" ht="15">
      <c r="C71" s="34">
        <f>COUNTA(C53:C70)*'Tabelle Startgelder'!$C$4</f>
        <v>0</v>
      </c>
      <c r="G71" s="34">
        <f>COUNTA(G53:G70)*'Tabelle Startgelder'!$C$4</f>
        <v>0</v>
      </c>
      <c r="K71" s="34">
        <f>COUNTA(K53:K70)*'Tabelle Startgelder'!$C$4</f>
        <v>0</v>
      </c>
      <c r="O71" s="34">
        <f>COUNTA(O53:O70)*'Tabelle Startgelder'!$C$4</f>
        <v>0</v>
      </c>
      <c r="S71" s="34">
        <f>COUNTA(S53:S70)*'Tabelle Startgelder'!$C$4</f>
        <v>0</v>
      </c>
      <c r="T71" s="178"/>
      <c r="U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</row>
    <row r="72" spans="20:48" ht="15">
      <c r="T72" s="178"/>
      <c r="U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</row>
    <row r="73" spans="20:48" ht="15">
      <c r="T73" s="178"/>
      <c r="U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</row>
    <row r="74" spans="1:48" ht="15">
      <c r="A74" s="209" t="s">
        <v>228</v>
      </c>
      <c r="B74" s="209"/>
      <c r="C74" s="209"/>
      <c r="E74" s="209" t="s">
        <v>228</v>
      </c>
      <c r="F74" s="209"/>
      <c r="G74" s="209"/>
      <c r="I74" s="209" t="s">
        <v>228</v>
      </c>
      <c r="J74" s="209"/>
      <c r="K74" s="209"/>
      <c r="M74" s="209" t="s">
        <v>228</v>
      </c>
      <c r="N74" s="209"/>
      <c r="O74" s="209"/>
      <c r="Q74" s="209" t="s">
        <v>228</v>
      </c>
      <c r="R74" s="209"/>
      <c r="S74" s="209"/>
      <c r="T74" s="178"/>
      <c r="U74" s="178"/>
      <c r="V74" s="179">
        <f>SUM(C95,G95,K95,O95,S95)</f>
        <v>0</v>
      </c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</row>
    <row r="75" spans="1:48" ht="15">
      <c r="A75" s="210" t="s">
        <v>217</v>
      </c>
      <c r="B75" s="211" t="s">
        <v>6</v>
      </c>
      <c r="C75" s="210" t="s">
        <v>7</v>
      </c>
      <c r="E75" s="210" t="s">
        <v>217</v>
      </c>
      <c r="F75" s="211" t="s">
        <v>6</v>
      </c>
      <c r="G75" s="210" t="s">
        <v>7</v>
      </c>
      <c r="I75" s="210" t="s">
        <v>217</v>
      </c>
      <c r="J75" s="211" t="s">
        <v>6</v>
      </c>
      <c r="K75" s="210" t="s">
        <v>7</v>
      </c>
      <c r="M75" s="210" t="s">
        <v>217</v>
      </c>
      <c r="N75" s="211" t="s">
        <v>6</v>
      </c>
      <c r="O75" s="210" t="s">
        <v>7</v>
      </c>
      <c r="Q75" s="210" t="s">
        <v>0</v>
      </c>
      <c r="R75" s="211" t="s">
        <v>6</v>
      </c>
      <c r="S75" s="210" t="s">
        <v>7</v>
      </c>
      <c r="T75" s="178"/>
      <c r="U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</row>
    <row r="76" spans="1:48" ht="15.75" thickBot="1">
      <c r="A76" s="302" t="s">
        <v>232</v>
      </c>
      <c r="B76" s="302"/>
      <c r="C76" s="302"/>
      <c r="E76" s="302" t="s">
        <v>233</v>
      </c>
      <c r="F76" s="302"/>
      <c r="G76" s="302"/>
      <c r="I76" s="302" t="s">
        <v>234</v>
      </c>
      <c r="J76" s="302"/>
      <c r="K76" s="302"/>
      <c r="M76" s="302" t="s">
        <v>235</v>
      </c>
      <c r="N76" s="302"/>
      <c r="O76" s="302"/>
      <c r="Q76" s="302" t="s">
        <v>24</v>
      </c>
      <c r="R76" s="302"/>
      <c r="S76" s="302"/>
      <c r="T76" s="178"/>
      <c r="U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</row>
    <row r="77" spans="1:48" ht="15.75" thickBot="1">
      <c r="A77" s="324" t="s">
        <v>211</v>
      </c>
      <c r="B77" s="325"/>
      <c r="C77" s="216" t="s">
        <v>212</v>
      </c>
      <c r="E77" s="324" t="s">
        <v>211</v>
      </c>
      <c r="F77" s="325"/>
      <c r="G77" s="216" t="s">
        <v>212</v>
      </c>
      <c r="I77" s="324" t="s">
        <v>211</v>
      </c>
      <c r="J77" s="325"/>
      <c r="K77" s="216" t="s">
        <v>212</v>
      </c>
      <c r="M77" s="324" t="s">
        <v>211</v>
      </c>
      <c r="N77" s="325"/>
      <c r="O77" s="216" t="s">
        <v>212</v>
      </c>
      <c r="Q77" s="324" t="s">
        <v>211</v>
      </c>
      <c r="R77" s="325"/>
      <c r="S77" s="216" t="s">
        <v>212</v>
      </c>
      <c r="T77" s="178"/>
      <c r="U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</row>
    <row r="78" spans="1:48" ht="15">
      <c r="A78" s="315"/>
      <c r="B78" s="316"/>
      <c r="C78" s="221"/>
      <c r="E78" s="315"/>
      <c r="F78" s="316"/>
      <c r="G78" s="221"/>
      <c r="I78" s="315"/>
      <c r="J78" s="316"/>
      <c r="K78" s="221"/>
      <c r="M78" s="315"/>
      <c r="N78" s="316"/>
      <c r="O78" s="221"/>
      <c r="Q78" s="315"/>
      <c r="R78" s="316"/>
      <c r="S78" s="221"/>
      <c r="T78" s="178"/>
      <c r="U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</row>
    <row r="79" spans="1:48" ht="15.75" thickBot="1">
      <c r="A79" s="318"/>
      <c r="B79" s="319"/>
      <c r="C79" s="222"/>
      <c r="E79" s="318"/>
      <c r="F79" s="319"/>
      <c r="G79" s="222"/>
      <c r="I79" s="318"/>
      <c r="J79" s="319"/>
      <c r="K79" s="222"/>
      <c r="M79" s="318"/>
      <c r="N79" s="319"/>
      <c r="O79" s="222"/>
      <c r="Q79" s="318"/>
      <c r="R79" s="319"/>
      <c r="S79" s="222"/>
      <c r="T79" s="178"/>
      <c r="U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</row>
    <row r="80" spans="1:48" ht="15">
      <c r="A80" s="322"/>
      <c r="B80" s="323"/>
      <c r="C80" s="217"/>
      <c r="E80" s="309"/>
      <c r="F80" s="310"/>
      <c r="G80" s="208"/>
      <c r="I80" s="309"/>
      <c r="J80" s="310"/>
      <c r="K80" s="208"/>
      <c r="M80" s="309"/>
      <c r="N80" s="310"/>
      <c r="O80" s="208"/>
      <c r="Q80" s="309"/>
      <c r="R80" s="310"/>
      <c r="S80" s="208"/>
      <c r="T80" s="178"/>
      <c r="U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</row>
    <row r="81" spans="1:48" ht="15.75" thickBot="1">
      <c r="A81" s="313"/>
      <c r="B81" s="314"/>
      <c r="C81" s="218"/>
      <c r="E81" s="320"/>
      <c r="F81" s="321"/>
      <c r="G81" s="223"/>
      <c r="I81" s="320"/>
      <c r="J81" s="321"/>
      <c r="K81" s="223"/>
      <c r="M81" s="320"/>
      <c r="N81" s="321"/>
      <c r="O81" s="223"/>
      <c r="Q81" s="320"/>
      <c r="R81" s="321"/>
      <c r="S81" s="223"/>
      <c r="T81" s="178"/>
      <c r="U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</row>
    <row r="82" spans="1:48" ht="15">
      <c r="A82" s="315"/>
      <c r="B82" s="316"/>
      <c r="C82" s="221"/>
      <c r="E82" s="315"/>
      <c r="F82" s="316"/>
      <c r="G82" s="221"/>
      <c r="I82" s="315"/>
      <c r="J82" s="316"/>
      <c r="K82" s="221"/>
      <c r="M82" s="315"/>
      <c r="N82" s="316"/>
      <c r="O82" s="221"/>
      <c r="Q82" s="315"/>
      <c r="R82" s="316"/>
      <c r="S82" s="221"/>
      <c r="T82" s="178"/>
      <c r="U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</row>
    <row r="83" spans="1:48" ht="15.75" thickBot="1">
      <c r="A83" s="318"/>
      <c r="B83" s="319"/>
      <c r="C83" s="222"/>
      <c r="E83" s="318"/>
      <c r="F83" s="319"/>
      <c r="G83" s="222"/>
      <c r="I83" s="318"/>
      <c r="J83" s="319"/>
      <c r="K83" s="222"/>
      <c r="M83" s="318"/>
      <c r="N83" s="319"/>
      <c r="O83" s="222"/>
      <c r="Q83" s="318"/>
      <c r="R83" s="319"/>
      <c r="S83" s="222"/>
      <c r="T83" s="178"/>
      <c r="U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</row>
    <row r="84" spans="1:48" ht="15.75" thickBot="1">
      <c r="A84" s="320"/>
      <c r="B84" s="321"/>
      <c r="C84" s="223"/>
      <c r="E84" s="320"/>
      <c r="F84" s="321"/>
      <c r="G84" s="223"/>
      <c r="I84" s="320"/>
      <c r="J84" s="321"/>
      <c r="K84" s="223"/>
      <c r="M84" s="320"/>
      <c r="N84" s="321"/>
      <c r="O84" s="223"/>
      <c r="Q84" s="320"/>
      <c r="R84" s="321"/>
      <c r="S84" s="223"/>
      <c r="T84" s="178"/>
      <c r="U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</row>
    <row r="85" spans="1:48" ht="15">
      <c r="A85" s="315"/>
      <c r="B85" s="316"/>
      <c r="C85" s="221"/>
      <c r="E85" s="315"/>
      <c r="F85" s="316"/>
      <c r="G85" s="221"/>
      <c r="I85" s="315"/>
      <c r="J85" s="316"/>
      <c r="K85" s="221"/>
      <c r="M85" s="315"/>
      <c r="N85" s="316"/>
      <c r="O85" s="221"/>
      <c r="Q85" s="315"/>
      <c r="R85" s="316"/>
      <c r="S85" s="221"/>
      <c r="T85" s="178"/>
      <c r="U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</row>
    <row r="86" spans="1:48" ht="15.75" thickBot="1">
      <c r="A86" s="318"/>
      <c r="B86" s="319"/>
      <c r="C86" s="222"/>
      <c r="E86" s="318"/>
      <c r="F86" s="319"/>
      <c r="G86" s="222"/>
      <c r="I86" s="318"/>
      <c r="J86" s="319"/>
      <c r="K86" s="222"/>
      <c r="M86" s="318"/>
      <c r="N86" s="319"/>
      <c r="O86" s="222"/>
      <c r="Q86" s="318"/>
      <c r="R86" s="319"/>
      <c r="S86" s="222"/>
      <c r="T86" s="178"/>
      <c r="U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</row>
    <row r="87" spans="1:48" ht="15.75" thickBot="1">
      <c r="A87" s="320"/>
      <c r="B87" s="321"/>
      <c r="C87" s="223"/>
      <c r="E87" s="320"/>
      <c r="F87" s="321"/>
      <c r="G87" s="223"/>
      <c r="I87" s="320"/>
      <c r="J87" s="321"/>
      <c r="K87" s="223"/>
      <c r="M87" s="320"/>
      <c r="N87" s="321"/>
      <c r="O87" s="223"/>
      <c r="Q87" s="320"/>
      <c r="R87" s="321"/>
      <c r="S87" s="223"/>
      <c r="T87" s="178"/>
      <c r="U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</row>
    <row r="88" spans="1:48" ht="15">
      <c r="A88" s="315"/>
      <c r="B88" s="316"/>
      <c r="C88" s="221"/>
      <c r="E88" s="315"/>
      <c r="F88" s="316"/>
      <c r="G88" s="221"/>
      <c r="I88" s="315"/>
      <c r="J88" s="316"/>
      <c r="K88" s="221"/>
      <c r="M88" s="315"/>
      <c r="N88" s="316"/>
      <c r="O88" s="221"/>
      <c r="Q88" s="315"/>
      <c r="R88" s="316"/>
      <c r="S88" s="221"/>
      <c r="T88" s="178"/>
      <c r="U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</row>
    <row r="89" spans="1:48" ht="15.75" thickBot="1">
      <c r="A89" s="318"/>
      <c r="B89" s="319"/>
      <c r="C89" s="222"/>
      <c r="E89" s="318"/>
      <c r="F89" s="319"/>
      <c r="G89" s="222"/>
      <c r="I89" s="318"/>
      <c r="J89" s="319"/>
      <c r="K89" s="222"/>
      <c r="M89" s="318"/>
      <c r="N89" s="319"/>
      <c r="O89" s="222"/>
      <c r="Q89" s="318"/>
      <c r="R89" s="319"/>
      <c r="S89" s="222"/>
      <c r="T89" s="178"/>
      <c r="U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</row>
    <row r="90" spans="1:48" ht="15.75" thickBot="1">
      <c r="A90" s="320"/>
      <c r="B90" s="321"/>
      <c r="C90" s="223"/>
      <c r="E90" s="320"/>
      <c r="F90" s="321"/>
      <c r="G90" s="223"/>
      <c r="I90" s="320"/>
      <c r="J90" s="321"/>
      <c r="K90" s="223"/>
      <c r="M90" s="320"/>
      <c r="N90" s="321"/>
      <c r="O90" s="223"/>
      <c r="Q90" s="320"/>
      <c r="R90" s="321"/>
      <c r="S90" s="223"/>
      <c r="T90" s="178"/>
      <c r="U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</row>
    <row r="91" spans="1:48" ht="15">
      <c r="A91" s="315"/>
      <c r="B91" s="316"/>
      <c r="C91" s="221"/>
      <c r="E91" s="315"/>
      <c r="F91" s="316"/>
      <c r="G91" s="221"/>
      <c r="I91" s="315"/>
      <c r="J91" s="316"/>
      <c r="K91" s="221"/>
      <c r="M91" s="315"/>
      <c r="N91" s="316"/>
      <c r="O91" s="221"/>
      <c r="Q91" s="315"/>
      <c r="R91" s="316"/>
      <c r="S91" s="221"/>
      <c r="T91" s="178"/>
      <c r="U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</row>
    <row r="92" spans="1:48" ht="15.75" thickBot="1">
      <c r="A92" s="318"/>
      <c r="B92" s="319"/>
      <c r="C92" s="222"/>
      <c r="E92" s="318"/>
      <c r="F92" s="319"/>
      <c r="G92" s="222"/>
      <c r="I92" s="318"/>
      <c r="J92" s="319"/>
      <c r="K92" s="222"/>
      <c r="M92" s="318"/>
      <c r="N92" s="319"/>
      <c r="O92" s="222"/>
      <c r="Q92" s="318"/>
      <c r="R92" s="319"/>
      <c r="S92" s="222"/>
      <c r="T92" s="178"/>
      <c r="U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</row>
    <row r="93" spans="1:48" ht="15">
      <c r="A93" s="309"/>
      <c r="B93" s="310"/>
      <c r="C93" s="208"/>
      <c r="E93" s="309"/>
      <c r="F93" s="310"/>
      <c r="G93" s="208"/>
      <c r="I93" s="309"/>
      <c r="J93" s="310"/>
      <c r="K93" s="208"/>
      <c r="M93" s="309"/>
      <c r="N93" s="310"/>
      <c r="O93" s="208"/>
      <c r="Q93" s="309"/>
      <c r="R93" s="310"/>
      <c r="S93" s="208"/>
      <c r="T93" s="178"/>
      <c r="U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</row>
    <row r="94" spans="1:48" ht="15.75" thickBot="1">
      <c r="A94" s="313"/>
      <c r="B94" s="314"/>
      <c r="C94" s="218"/>
      <c r="E94" s="313"/>
      <c r="F94" s="314"/>
      <c r="G94" s="218"/>
      <c r="I94" s="313"/>
      <c r="J94" s="314"/>
      <c r="K94" s="218"/>
      <c r="M94" s="313"/>
      <c r="N94" s="314"/>
      <c r="O94" s="218"/>
      <c r="Q94" s="313"/>
      <c r="R94" s="314"/>
      <c r="S94" s="218"/>
      <c r="T94" s="178"/>
      <c r="U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</row>
    <row r="95" spans="3:48" ht="15">
      <c r="C95" s="33">
        <f>COUNTA(C78:C94)/2*'Tabelle Startgelder'!$C$5</f>
        <v>0</v>
      </c>
      <c r="D95" s="53"/>
      <c r="E95" s="53"/>
      <c r="F95" s="53"/>
      <c r="G95" s="33">
        <f>COUNTA(G78:G94)/2*'Tabelle Startgelder'!$C$5</f>
        <v>0</v>
      </c>
      <c r="H95" s="53"/>
      <c r="I95" s="53"/>
      <c r="J95" s="53"/>
      <c r="K95" s="33">
        <f>COUNTA(K78:K94)/2*'Tabelle Startgelder'!$C$5</f>
        <v>0</v>
      </c>
      <c r="L95" s="53"/>
      <c r="M95" s="53"/>
      <c r="N95" s="53"/>
      <c r="O95" s="33">
        <f>COUNTA(O78:O94)/2*'Tabelle Startgelder'!$C$5</f>
        <v>0</v>
      </c>
      <c r="Q95" s="53"/>
      <c r="R95" s="53"/>
      <c r="S95" s="33">
        <f>COUNTA(S78:S94)/2*'Tabelle Startgelder'!$C$5</f>
        <v>0</v>
      </c>
      <c r="T95" s="178"/>
      <c r="U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</row>
    <row r="96" spans="17:48" ht="15">
      <c r="Q96" s="183"/>
      <c r="R96" s="183"/>
      <c r="S96" s="199"/>
      <c r="T96" s="178"/>
      <c r="U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</row>
    <row r="97" spans="1:48" ht="15">
      <c r="A97" s="209" t="s">
        <v>228</v>
      </c>
      <c r="B97" s="209"/>
      <c r="C97" s="209"/>
      <c r="E97" s="209" t="s">
        <v>228</v>
      </c>
      <c r="F97" s="209"/>
      <c r="G97" s="209"/>
      <c r="I97" s="209" t="s">
        <v>228</v>
      </c>
      <c r="J97" s="209"/>
      <c r="K97" s="209"/>
      <c r="M97" s="209" t="s">
        <v>228</v>
      </c>
      <c r="N97" s="209"/>
      <c r="O97" s="209"/>
      <c r="Q97" s="209" t="s">
        <v>228</v>
      </c>
      <c r="R97" s="209"/>
      <c r="S97" s="209"/>
      <c r="T97" s="178"/>
      <c r="U97" s="178"/>
      <c r="V97" s="179">
        <f>SUM(C118,G118,K118,O118,S118)</f>
        <v>0</v>
      </c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</row>
    <row r="98" spans="1:48" ht="15">
      <c r="A98" s="210" t="s">
        <v>217</v>
      </c>
      <c r="B98" s="211" t="s">
        <v>6</v>
      </c>
      <c r="C98" s="210" t="s">
        <v>9</v>
      </c>
      <c r="E98" s="210" t="s">
        <v>217</v>
      </c>
      <c r="F98" s="211" t="s">
        <v>6</v>
      </c>
      <c r="G98" s="210" t="s">
        <v>9</v>
      </c>
      <c r="I98" s="210" t="s">
        <v>217</v>
      </c>
      <c r="J98" s="211" t="s">
        <v>6</v>
      </c>
      <c r="K98" s="210" t="s">
        <v>9</v>
      </c>
      <c r="M98" s="210" t="s">
        <v>217</v>
      </c>
      <c r="N98" s="211" t="s">
        <v>6</v>
      </c>
      <c r="O98" s="210" t="s">
        <v>9</v>
      </c>
      <c r="Q98" s="210" t="s">
        <v>217</v>
      </c>
      <c r="R98" s="211" t="s">
        <v>6</v>
      </c>
      <c r="S98" s="210" t="s">
        <v>9</v>
      </c>
      <c r="T98" s="178"/>
      <c r="U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</row>
    <row r="99" spans="1:48" ht="15.75" thickBot="1">
      <c r="A99" s="302" t="s">
        <v>232</v>
      </c>
      <c r="B99" s="302"/>
      <c r="C99" s="302"/>
      <c r="E99" s="302" t="s">
        <v>233</v>
      </c>
      <c r="F99" s="302"/>
      <c r="G99" s="302"/>
      <c r="I99" s="302" t="s">
        <v>234</v>
      </c>
      <c r="J99" s="302"/>
      <c r="K99" s="302"/>
      <c r="M99" s="302" t="s">
        <v>235</v>
      </c>
      <c r="N99" s="302"/>
      <c r="O99" s="302"/>
      <c r="Q99" s="302" t="s">
        <v>24</v>
      </c>
      <c r="R99" s="302"/>
      <c r="S99" s="302"/>
      <c r="T99" s="178"/>
      <c r="U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</row>
    <row r="100" spans="1:48" ht="15.75" thickBot="1">
      <c r="A100" s="324" t="s">
        <v>211</v>
      </c>
      <c r="B100" s="325"/>
      <c r="C100" s="216" t="s">
        <v>212</v>
      </c>
      <c r="E100" s="324" t="s">
        <v>211</v>
      </c>
      <c r="F100" s="325"/>
      <c r="G100" s="216" t="s">
        <v>212</v>
      </c>
      <c r="I100" s="324" t="s">
        <v>211</v>
      </c>
      <c r="J100" s="325"/>
      <c r="K100" s="216" t="s">
        <v>212</v>
      </c>
      <c r="M100" s="324" t="s">
        <v>211</v>
      </c>
      <c r="N100" s="325"/>
      <c r="O100" s="216" t="s">
        <v>212</v>
      </c>
      <c r="Q100" s="324" t="s">
        <v>211</v>
      </c>
      <c r="R100" s="325"/>
      <c r="S100" s="216" t="s">
        <v>212</v>
      </c>
      <c r="T100" s="178"/>
      <c r="U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</row>
    <row r="101" spans="1:48" ht="15">
      <c r="A101" s="315"/>
      <c r="B101" s="316"/>
      <c r="C101" s="221"/>
      <c r="E101" s="315"/>
      <c r="F101" s="316"/>
      <c r="G101" s="221"/>
      <c r="I101" s="315"/>
      <c r="J101" s="316"/>
      <c r="K101" s="221"/>
      <c r="M101" s="315"/>
      <c r="N101" s="316"/>
      <c r="O101" s="221"/>
      <c r="Q101" s="315"/>
      <c r="R101" s="316"/>
      <c r="S101" s="221"/>
      <c r="T101" s="178"/>
      <c r="U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</row>
    <row r="102" spans="1:48" ht="15.75" thickBot="1">
      <c r="A102" s="318"/>
      <c r="B102" s="319"/>
      <c r="C102" s="222"/>
      <c r="E102" s="318"/>
      <c r="F102" s="319"/>
      <c r="G102" s="222"/>
      <c r="I102" s="318"/>
      <c r="J102" s="319"/>
      <c r="K102" s="222"/>
      <c r="M102" s="318"/>
      <c r="N102" s="319"/>
      <c r="O102" s="222"/>
      <c r="Q102" s="318"/>
      <c r="R102" s="319"/>
      <c r="S102" s="222"/>
      <c r="T102" s="178"/>
      <c r="U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</row>
    <row r="103" spans="1:48" ht="15">
      <c r="A103" s="322"/>
      <c r="B103" s="323"/>
      <c r="C103" s="217"/>
      <c r="E103" s="309"/>
      <c r="F103" s="310"/>
      <c r="G103" s="208"/>
      <c r="I103" s="309"/>
      <c r="J103" s="310"/>
      <c r="K103" s="208"/>
      <c r="M103" s="309"/>
      <c r="N103" s="310"/>
      <c r="O103" s="208"/>
      <c r="Q103" s="309"/>
      <c r="R103" s="310"/>
      <c r="S103" s="208"/>
      <c r="T103" s="178"/>
      <c r="U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</row>
    <row r="104" spans="1:48" ht="15.75" thickBot="1">
      <c r="A104" s="313"/>
      <c r="B104" s="314"/>
      <c r="C104" s="218"/>
      <c r="E104" s="320"/>
      <c r="F104" s="321"/>
      <c r="G104" s="223"/>
      <c r="I104" s="320"/>
      <c r="J104" s="321"/>
      <c r="K104" s="223"/>
      <c r="M104" s="320"/>
      <c r="N104" s="321"/>
      <c r="O104" s="223"/>
      <c r="Q104" s="320"/>
      <c r="R104" s="321"/>
      <c r="S104" s="223"/>
      <c r="T104" s="178"/>
      <c r="U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</row>
    <row r="105" spans="1:48" ht="15">
      <c r="A105" s="315"/>
      <c r="B105" s="316"/>
      <c r="C105" s="221"/>
      <c r="E105" s="315"/>
      <c r="F105" s="316"/>
      <c r="G105" s="221"/>
      <c r="I105" s="315"/>
      <c r="J105" s="316"/>
      <c r="K105" s="221"/>
      <c r="M105" s="315"/>
      <c r="N105" s="316"/>
      <c r="O105" s="221"/>
      <c r="Q105" s="315"/>
      <c r="R105" s="316"/>
      <c r="S105" s="221"/>
      <c r="T105" s="178"/>
      <c r="U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</row>
    <row r="106" spans="1:48" ht="15.75" thickBot="1">
      <c r="A106" s="318"/>
      <c r="B106" s="319"/>
      <c r="C106" s="222"/>
      <c r="E106" s="318"/>
      <c r="F106" s="319"/>
      <c r="G106" s="222"/>
      <c r="I106" s="318"/>
      <c r="J106" s="319"/>
      <c r="K106" s="222"/>
      <c r="M106" s="318"/>
      <c r="N106" s="319"/>
      <c r="O106" s="222"/>
      <c r="Q106" s="318"/>
      <c r="R106" s="319"/>
      <c r="S106" s="222"/>
      <c r="T106" s="178"/>
      <c r="U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</row>
    <row r="107" spans="1:48" ht="15.75" thickBot="1">
      <c r="A107" s="320"/>
      <c r="B107" s="321"/>
      <c r="C107" s="223"/>
      <c r="E107" s="320"/>
      <c r="F107" s="321"/>
      <c r="G107" s="223"/>
      <c r="I107" s="320"/>
      <c r="J107" s="321"/>
      <c r="K107" s="223"/>
      <c r="M107" s="320"/>
      <c r="N107" s="321"/>
      <c r="O107" s="223"/>
      <c r="Q107" s="320"/>
      <c r="R107" s="321"/>
      <c r="S107" s="223"/>
      <c r="T107" s="178"/>
      <c r="U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</row>
    <row r="108" spans="1:48" ht="15">
      <c r="A108" s="315"/>
      <c r="B108" s="316"/>
      <c r="C108" s="221"/>
      <c r="E108" s="315"/>
      <c r="F108" s="316"/>
      <c r="G108" s="221"/>
      <c r="I108" s="315"/>
      <c r="J108" s="316"/>
      <c r="K108" s="221"/>
      <c r="M108" s="315"/>
      <c r="N108" s="316"/>
      <c r="O108" s="221"/>
      <c r="Q108" s="315"/>
      <c r="R108" s="316"/>
      <c r="S108" s="221"/>
      <c r="T108" s="178"/>
      <c r="U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</row>
    <row r="109" spans="1:48" ht="15.75" thickBot="1">
      <c r="A109" s="318"/>
      <c r="B109" s="319"/>
      <c r="C109" s="222"/>
      <c r="E109" s="318"/>
      <c r="F109" s="319"/>
      <c r="G109" s="222"/>
      <c r="I109" s="318"/>
      <c r="J109" s="319"/>
      <c r="K109" s="222"/>
      <c r="M109" s="318"/>
      <c r="N109" s="319"/>
      <c r="O109" s="222"/>
      <c r="Q109" s="318"/>
      <c r="R109" s="319"/>
      <c r="S109" s="222"/>
      <c r="T109" s="178"/>
      <c r="U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</row>
    <row r="110" spans="1:48" ht="15.75" thickBot="1">
      <c r="A110" s="320"/>
      <c r="B110" s="321"/>
      <c r="C110" s="223"/>
      <c r="E110" s="320"/>
      <c r="F110" s="321"/>
      <c r="G110" s="223"/>
      <c r="I110" s="320"/>
      <c r="J110" s="321"/>
      <c r="K110" s="223"/>
      <c r="M110" s="320"/>
      <c r="N110" s="321"/>
      <c r="O110" s="223"/>
      <c r="Q110" s="320"/>
      <c r="R110" s="321"/>
      <c r="S110" s="223"/>
      <c r="T110" s="178"/>
      <c r="U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</row>
    <row r="111" spans="1:48" ht="15">
      <c r="A111" s="315"/>
      <c r="B111" s="316"/>
      <c r="C111" s="221"/>
      <c r="E111" s="315"/>
      <c r="F111" s="316"/>
      <c r="G111" s="221"/>
      <c r="I111" s="315"/>
      <c r="J111" s="316"/>
      <c r="K111" s="221"/>
      <c r="M111" s="315"/>
      <c r="N111" s="316"/>
      <c r="O111" s="221"/>
      <c r="Q111" s="315"/>
      <c r="R111" s="316"/>
      <c r="S111" s="221"/>
      <c r="T111" s="178"/>
      <c r="U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</row>
    <row r="112" spans="1:48" ht="15.75" thickBot="1">
      <c r="A112" s="318"/>
      <c r="B112" s="319"/>
      <c r="C112" s="222"/>
      <c r="E112" s="318"/>
      <c r="F112" s="319"/>
      <c r="G112" s="222"/>
      <c r="I112" s="318"/>
      <c r="J112" s="319"/>
      <c r="K112" s="222"/>
      <c r="M112" s="318"/>
      <c r="N112" s="319"/>
      <c r="O112" s="222"/>
      <c r="Q112" s="318"/>
      <c r="R112" s="319"/>
      <c r="S112" s="222"/>
      <c r="T112" s="178"/>
      <c r="U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</row>
    <row r="113" spans="1:48" ht="15.75" thickBot="1">
      <c r="A113" s="320"/>
      <c r="B113" s="321"/>
      <c r="C113" s="223"/>
      <c r="E113" s="320"/>
      <c r="F113" s="321"/>
      <c r="G113" s="223"/>
      <c r="I113" s="320"/>
      <c r="J113" s="321"/>
      <c r="K113" s="223"/>
      <c r="M113" s="320"/>
      <c r="N113" s="321"/>
      <c r="O113" s="223"/>
      <c r="Q113" s="320"/>
      <c r="R113" s="321"/>
      <c r="S113" s="223"/>
      <c r="T113" s="178"/>
      <c r="U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</row>
    <row r="114" spans="1:48" ht="15">
      <c r="A114" s="315"/>
      <c r="B114" s="316"/>
      <c r="C114" s="221"/>
      <c r="E114" s="315"/>
      <c r="F114" s="316"/>
      <c r="G114" s="221"/>
      <c r="I114" s="315"/>
      <c r="J114" s="316"/>
      <c r="K114" s="221"/>
      <c r="M114" s="315"/>
      <c r="N114" s="316"/>
      <c r="O114" s="221"/>
      <c r="Q114" s="315"/>
      <c r="R114" s="316"/>
      <c r="S114" s="221"/>
      <c r="T114" s="178"/>
      <c r="U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</row>
    <row r="115" spans="1:48" ht="15.75" thickBot="1">
      <c r="A115" s="318"/>
      <c r="B115" s="319"/>
      <c r="C115" s="222"/>
      <c r="E115" s="318"/>
      <c r="F115" s="319"/>
      <c r="G115" s="222"/>
      <c r="I115" s="318"/>
      <c r="J115" s="319"/>
      <c r="K115" s="222"/>
      <c r="M115" s="318"/>
      <c r="N115" s="319"/>
      <c r="O115" s="222"/>
      <c r="Q115" s="318"/>
      <c r="R115" s="319"/>
      <c r="S115" s="222"/>
      <c r="T115" s="178"/>
      <c r="U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</row>
    <row r="116" spans="1:48" ht="15">
      <c r="A116" s="309"/>
      <c r="B116" s="310"/>
      <c r="C116" s="208"/>
      <c r="E116" s="309"/>
      <c r="F116" s="310"/>
      <c r="G116" s="208"/>
      <c r="I116" s="309"/>
      <c r="J116" s="310"/>
      <c r="K116" s="208"/>
      <c r="M116" s="309"/>
      <c r="N116" s="310"/>
      <c r="O116" s="208"/>
      <c r="Q116" s="309"/>
      <c r="R116" s="310"/>
      <c r="S116" s="208"/>
      <c r="T116" s="178"/>
      <c r="U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</row>
    <row r="117" spans="1:48" ht="15.75" thickBot="1">
      <c r="A117" s="313"/>
      <c r="B117" s="314"/>
      <c r="C117" s="218"/>
      <c r="E117" s="313"/>
      <c r="F117" s="314"/>
      <c r="G117" s="218"/>
      <c r="I117" s="313"/>
      <c r="J117" s="314"/>
      <c r="K117" s="218"/>
      <c r="M117" s="313"/>
      <c r="N117" s="314"/>
      <c r="O117" s="218"/>
      <c r="Q117" s="313"/>
      <c r="R117" s="314"/>
      <c r="S117" s="218"/>
      <c r="T117" s="178"/>
      <c r="U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</row>
    <row r="118" spans="3:48" ht="15">
      <c r="C118" s="33">
        <f>COUNTA(C101:C117)/2*'Tabelle Startgelder'!$C$5</f>
        <v>0</v>
      </c>
      <c r="D118" s="53"/>
      <c r="E118" s="53"/>
      <c r="F118" s="53"/>
      <c r="G118" s="33">
        <f>COUNTA(G101:G117)/2*'Tabelle Startgelder'!$C$5</f>
        <v>0</v>
      </c>
      <c r="H118" s="53"/>
      <c r="I118" s="53"/>
      <c r="J118" s="53"/>
      <c r="K118" s="33">
        <f>COUNTA(K101:K117)/2*'Tabelle Startgelder'!$C$5</f>
        <v>0</v>
      </c>
      <c r="L118" s="53"/>
      <c r="M118" s="53"/>
      <c r="N118" s="53"/>
      <c r="O118" s="33">
        <f>COUNTA(O101:O117)/2*'Tabelle Startgelder'!$C$5</f>
        <v>0</v>
      </c>
      <c r="Q118" s="53"/>
      <c r="R118" s="53"/>
      <c r="S118" s="33">
        <f>COUNTA(S101:S117)/2*'Tabelle Startgelder'!$C$5</f>
        <v>0</v>
      </c>
      <c r="T118" s="178"/>
      <c r="U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</row>
    <row r="119" spans="17:48" ht="15">
      <c r="Q119" s="183"/>
      <c r="R119" s="183"/>
      <c r="S119" s="199"/>
      <c r="T119" s="178"/>
      <c r="U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</row>
    <row r="120" spans="1:48" ht="15">
      <c r="A120" s="209" t="s">
        <v>228</v>
      </c>
      <c r="B120" s="209"/>
      <c r="C120" s="209"/>
      <c r="E120" s="209" t="s">
        <v>228</v>
      </c>
      <c r="F120" s="209"/>
      <c r="G120" s="209"/>
      <c r="I120" s="209" t="s">
        <v>228</v>
      </c>
      <c r="J120" s="209"/>
      <c r="K120" s="209"/>
      <c r="M120" s="209" t="s">
        <v>228</v>
      </c>
      <c r="N120" s="209"/>
      <c r="O120" s="209"/>
      <c r="Q120" s="209" t="s">
        <v>228</v>
      </c>
      <c r="R120" s="209"/>
      <c r="S120" s="209"/>
      <c r="T120" s="178"/>
      <c r="U120" s="178"/>
      <c r="V120" s="179">
        <f>SUM(C141,G141,K141,O141,S141)</f>
        <v>0</v>
      </c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</row>
    <row r="121" spans="1:48" ht="15">
      <c r="A121" s="210" t="s">
        <v>217</v>
      </c>
      <c r="B121" s="211" t="s">
        <v>6</v>
      </c>
      <c r="C121" s="210" t="s">
        <v>8</v>
      </c>
      <c r="E121" s="210" t="s">
        <v>217</v>
      </c>
      <c r="F121" s="211" t="s">
        <v>6</v>
      </c>
      <c r="G121" s="210" t="s">
        <v>8</v>
      </c>
      <c r="I121" s="210" t="s">
        <v>217</v>
      </c>
      <c r="J121" s="211" t="s">
        <v>6</v>
      </c>
      <c r="K121" s="210" t="s">
        <v>8</v>
      </c>
      <c r="M121" s="210" t="s">
        <v>217</v>
      </c>
      <c r="N121" s="211" t="s">
        <v>6</v>
      </c>
      <c r="O121" s="210" t="s">
        <v>8</v>
      </c>
      <c r="Q121" s="210" t="s">
        <v>217</v>
      </c>
      <c r="R121" s="211" t="s">
        <v>6</v>
      </c>
      <c r="S121" s="210" t="s">
        <v>8</v>
      </c>
      <c r="T121" s="178"/>
      <c r="U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</row>
    <row r="122" spans="1:48" ht="15.75" thickBot="1">
      <c r="A122" s="302" t="s">
        <v>232</v>
      </c>
      <c r="B122" s="302"/>
      <c r="C122" s="302"/>
      <c r="E122" s="302" t="s">
        <v>233</v>
      </c>
      <c r="F122" s="302"/>
      <c r="G122" s="302"/>
      <c r="I122" s="302" t="s">
        <v>234</v>
      </c>
      <c r="J122" s="302"/>
      <c r="K122" s="302"/>
      <c r="M122" s="302" t="s">
        <v>235</v>
      </c>
      <c r="N122" s="302"/>
      <c r="O122" s="302"/>
      <c r="Q122" s="302" t="s">
        <v>24</v>
      </c>
      <c r="R122" s="302"/>
      <c r="S122" s="302"/>
      <c r="T122" s="178"/>
      <c r="U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</row>
    <row r="123" spans="1:48" ht="15.75" thickBot="1">
      <c r="A123" s="324" t="s">
        <v>211</v>
      </c>
      <c r="B123" s="325"/>
      <c r="C123" s="216" t="s">
        <v>212</v>
      </c>
      <c r="E123" s="324" t="s">
        <v>211</v>
      </c>
      <c r="F123" s="325"/>
      <c r="G123" s="216" t="s">
        <v>212</v>
      </c>
      <c r="I123" s="324" t="s">
        <v>211</v>
      </c>
      <c r="J123" s="325"/>
      <c r="K123" s="216" t="s">
        <v>212</v>
      </c>
      <c r="M123" s="324" t="s">
        <v>211</v>
      </c>
      <c r="N123" s="325"/>
      <c r="O123" s="216" t="s">
        <v>212</v>
      </c>
      <c r="Q123" s="324" t="s">
        <v>211</v>
      </c>
      <c r="R123" s="325"/>
      <c r="S123" s="216" t="s">
        <v>212</v>
      </c>
      <c r="T123" s="178"/>
      <c r="U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</row>
    <row r="124" spans="1:48" ht="15">
      <c r="A124" s="315"/>
      <c r="B124" s="316"/>
      <c r="C124" s="221"/>
      <c r="E124" s="315"/>
      <c r="F124" s="316"/>
      <c r="G124" s="221"/>
      <c r="I124" s="315"/>
      <c r="J124" s="316"/>
      <c r="K124" s="221"/>
      <c r="M124" s="315"/>
      <c r="N124" s="316"/>
      <c r="O124" s="221"/>
      <c r="Q124" s="315"/>
      <c r="R124" s="316"/>
      <c r="S124" s="221"/>
      <c r="T124" s="178"/>
      <c r="U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</row>
    <row r="125" spans="1:48" ht="15.75" thickBot="1">
      <c r="A125" s="318"/>
      <c r="B125" s="319"/>
      <c r="C125" s="222"/>
      <c r="E125" s="318"/>
      <c r="F125" s="319"/>
      <c r="G125" s="222"/>
      <c r="I125" s="318"/>
      <c r="J125" s="319"/>
      <c r="K125" s="222"/>
      <c r="M125" s="318"/>
      <c r="N125" s="319"/>
      <c r="O125" s="222"/>
      <c r="Q125" s="318"/>
      <c r="R125" s="319"/>
      <c r="S125" s="222"/>
      <c r="T125" s="178"/>
      <c r="U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</row>
    <row r="126" spans="1:48" ht="15">
      <c r="A126" s="322"/>
      <c r="B126" s="323"/>
      <c r="C126" s="217"/>
      <c r="E126" s="309"/>
      <c r="F126" s="310"/>
      <c r="G126" s="208"/>
      <c r="I126" s="309"/>
      <c r="J126" s="310"/>
      <c r="K126" s="208"/>
      <c r="M126" s="309"/>
      <c r="N126" s="310"/>
      <c r="O126" s="208"/>
      <c r="Q126" s="309"/>
      <c r="R126" s="310"/>
      <c r="S126" s="208"/>
      <c r="T126" s="178"/>
      <c r="U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</row>
    <row r="127" spans="1:48" ht="15.75" thickBot="1">
      <c r="A127" s="313"/>
      <c r="B127" s="314"/>
      <c r="C127" s="218"/>
      <c r="E127" s="320"/>
      <c r="F127" s="321"/>
      <c r="G127" s="223"/>
      <c r="I127" s="320"/>
      <c r="J127" s="321"/>
      <c r="K127" s="223"/>
      <c r="M127" s="320"/>
      <c r="N127" s="321"/>
      <c r="O127" s="223"/>
      <c r="Q127" s="320"/>
      <c r="R127" s="321"/>
      <c r="S127" s="223"/>
      <c r="T127" s="178"/>
      <c r="U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</row>
    <row r="128" spans="1:48" ht="15">
      <c r="A128" s="315"/>
      <c r="B128" s="316"/>
      <c r="C128" s="221"/>
      <c r="E128" s="315"/>
      <c r="F128" s="316"/>
      <c r="G128" s="221"/>
      <c r="I128" s="315"/>
      <c r="J128" s="316"/>
      <c r="K128" s="221"/>
      <c r="M128" s="315"/>
      <c r="N128" s="316"/>
      <c r="O128" s="221"/>
      <c r="Q128" s="315"/>
      <c r="R128" s="316"/>
      <c r="S128" s="221"/>
      <c r="T128" s="178"/>
      <c r="U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</row>
    <row r="129" spans="1:48" ht="15.75" thickBot="1">
      <c r="A129" s="318"/>
      <c r="B129" s="319"/>
      <c r="C129" s="222"/>
      <c r="E129" s="318"/>
      <c r="F129" s="319"/>
      <c r="G129" s="222"/>
      <c r="I129" s="318"/>
      <c r="J129" s="319"/>
      <c r="K129" s="222"/>
      <c r="M129" s="318"/>
      <c r="N129" s="319"/>
      <c r="O129" s="222"/>
      <c r="Q129" s="318"/>
      <c r="R129" s="319"/>
      <c r="S129" s="222"/>
      <c r="T129" s="178"/>
      <c r="U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78"/>
      <c r="AT129" s="178"/>
      <c r="AU129" s="178"/>
      <c r="AV129" s="178"/>
    </row>
    <row r="130" spans="1:48" ht="15.75" thickBot="1">
      <c r="A130" s="320"/>
      <c r="B130" s="321"/>
      <c r="C130" s="223"/>
      <c r="E130" s="320"/>
      <c r="F130" s="321"/>
      <c r="G130" s="223"/>
      <c r="I130" s="320"/>
      <c r="J130" s="321"/>
      <c r="K130" s="223"/>
      <c r="M130" s="320"/>
      <c r="N130" s="321"/>
      <c r="O130" s="223"/>
      <c r="Q130" s="320"/>
      <c r="R130" s="321"/>
      <c r="S130" s="223"/>
      <c r="T130" s="178"/>
      <c r="U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</row>
    <row r="131" spans="1:48" ht="15">
      <c r="A131" s="315"/>
      <c r="B131" s="316"/>
      <c r="C131" s="221"/>
      <c r="E131" s="315"/>
      <c r="F131" s="316"/>
      <c r="G131" s="221"/>
      <c r="I131" s="315"/>
      <c r="J131" s="316"/>
      <c r="K131" s="221"/>
      <c r="M131" s="315"/>
      <c r="N131" s="316"/>
      <c r="O131" s="221"/>
      <c r="Q131" s="315"/>
      <c r="R131" s="316"/>
      <c r="S131" s="221"/>
      <c r="T131" s="178"/>
      <c r="U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</row>
    <row r="132" spans="1:48" ht="15.75" thickBot="1">
      <c r="A132" s="318"/>
      <c r="B132" s="319"/>
      <c r="C132" s="222"/>
      <c r="E132" s="318"/>
      <c r="F132" s="319"/>
      <c r="G132" s="222"/>
      <c r="I132" s="318"/>
      <c r="J132" s="319"/>
      <c r="K132" s="222"/>
      <c r="M132" s="318"/>
      <c r="N132" s="319"/>
      <c r="O132" s="222"/>
      <c r="Q132" s="318"/>
      <c r="R132" s="319"/>
      <c r="S132" s="222"/>
      <c r="T132" s="178"/>
      <c r="U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</row>
    <row r="133" spans="1:48" ht="15.75" thickBot="1">
      <c r="A133" s="320"/>
      <c r="B133" s="321"/>
      <c r="C133" s="223"/>
      <c r="E133" s="320"/>
      <c r="F133" s="321"/>
      <c r="G133" s="223"/>
      <c r="I133" s="320"/>
      <c r="J133" s="321"/>
      <c r="K133" s="223"/>
      <c r="M133" s="320"/>
      <c r="N133" s="321"/>
      <c r="O133" s="223"/>
      <c r="Q133" s="320"/>
      <c r="R133" s="321"/>
      <c r="S133" s="223"/>
      <c r="T133" s="178"/>
      <c r="U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</row>
    <row r="134" spans="1:48" ht="15">
      <c r="A134" s="315"/>
      <c r="B134" s="316"/>
      <c r="C134" s="221"/>
      <c r="E134" s="315"/>
      <c r="F134" s="316"/>
      <c r="G134" s="221"/>
      <c r="I134" s="315"/>
      <c r="J134" s="316"/>
      <c r="K134" s="221"/>
      <c r="M134" s="315"/>
      <c r="N134" s="316"/>
      <c r="O134" s="221"/>
      <c r="Q134" s="315"/>
      <c r="R134" s="316"/>
      <c r="S134" s="221"/>
      <c r="T134" s="178"/>
      <c r="U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</row>
    <row r="135" spans="1:48" ht="15.75" thickBot="1">
      <c r="A135" s="318"/>
      <c r="B135" s="319"/>
      <c r="C135" s="222"/>
      <c r="E135" s="318"/>
      <c r="F135" s="319"/>
      <c r="G135" s="222"/>
      <c r="I135" s="318"/>
      <c r="J135" s="319"/>
      <c r="K135" s="222"/>
      <c r="M135" s="318"/>
      <c r="N135" s="319"/>
      <c r="O135" s="222"/>
      <c r="Q135" s="318"/>
      <c r="R135" s="319"/>
      <c r="S135" s="222"/>
      <c r="T135" s="178"/>
      <c r="U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</row>
    <row r="136" spans="1:48" ht="15.75" thickBot="1">
      <c r="A136" s="320"/>
      <c r="B136" s="321"/>
      <c r="C136" s="223"/>
      <c r="E136" s="320"/>
      <c r="F136" s="321"/>
      <c r="G136" s="223"/>
      <c r="I136" s="320"/>
      <c r="J136" s="321"/>
      <c r="K136" s="223"/>
      <c r="M136" s="320"/>
      <c r="N136" s="321"/>
      <c r="O136" s="223"/>
      <c r="Q136" s="320"/>
      <c r="R136" s="321"/>
      <c r="S136" s="223"/>
      <c r="T136" s="178"/>
      <c r="U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</row>
    <row r="137" spans="1:48" ht="15">
      <c r="A137" s="315"/>
      <c r="B137" s="316"/>
      <c r="C137" s="221"/>
      <c r="E137" s="315"/>
      <c r="F137" s="316"/>
      <c r="G137" s="221"/>
      <c r="I137" s="315"/>
      <c r="J137" s="316"/>
      <c r="K137" s="221"/>
      <c r="M137" s="315"/>
      <c r="N137" s="316"/>
      <c r="O137" s="221"/>
      <c r="Q137" s="315"/>
      <c r="R137" s="316"/>
      <c r="S137" s="221"/>
      <c r="T137" s="178"/>
      <c r="U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78"/>
      <c r="AT137" s="178"/>
      <c r="AU137" s="178"/>
      <c r="AV137" s="178"/>
    </row>
    <row r="138" spans="1:48" ht="15.75" thickBot="1">
      <c r="A138" s="318"/>
      <c r="B138" s="319"/>
      <c r="C138" s="222"/>
      <c r="E138" s="318"/>
      <c r="F138" s="319"/>
      <c r="G138" s="222"/>
      <c r="I138" s="318"/>
      <c r="J138" s="319"/>
      <c r="K138" s="222"/>
      <c r="M138" s="318"/>
      <c r="N138" s="319"/>
      <c r="O138" s="222"/>
      <c r="Q138" s="318"/>
      <c r="R138" s="319"/>
      <c r="S138" s="222"/>
      <c r="T138" s="178"/>
      <c r="U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</row>
    <row r="139" spans="1:48" ht="15">
      <c r="A139" s="309"/>
      <c r="B139" s="310"/>
      <c r="C139" s="208"/>
      <c r="E139" s="309"/>
      <c r="F139" s="310"/>
      <c r="G139" s="208"/>
      <c r="I139" s="309"/>
      <c r="J139" s="310"/>
      <c r="K139" s="208"/>
      <c r="M139" s="309"/>
      <c r="N139" s="310"/>
      <c r="O139" s="208"/>
      <c r="Q139" s="309"/>
      <c r="R139" s="310"/>
      <c r="S139" s="208"/>
      <c r="T139" s="178"/>
      <c r="U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</row>
    <row r="140" spans="1:48" ht="15.75" thickBot="1">
      <c r="A140" s="313"/>
      <c r="B140" s="314"/>
      <c r="C140" s="218"/>
      <c r="E140" s="313"/>
      <c r="F140" s="314"/>
      <c r="G140" s="218"/>
      <c r="I140" s="313"/>
      <c r="J140" s="314"/>
      <c r="K140" s="218"/>
      <c r="M140" s="313"/>
      <c r="N140" s="314"/>
      <c r="O140" s="218"/>
      <c r="Q140" s="313"/>
      <c r="R140" s="314"/>
      <c r="S140" s="218"/>
      <c r="T140" s="178"/>
      <c r="U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</row>
    <row r="141" spans="3:48" ht="15">
      <c r="C141" s="33">
        <f>COUNTA(C124:C140)/2*'Tabelle Startgelder'!$C$5</f>
        <v>0</v>
      </c>
      <c r="D141" s="53"/>
      <c r="E141" s="53"/>
      <c r="F141" s="53"/>
      <c r="G141" s="33">
        <f>COUNTA(G124:G140)/2*'Tabelle Startgelder'!$C$5</f>
        <v>0</v>
      </c>
      <c r="H141" s="53"/>
      <c r="I141" s="53"/>
      <c r="J141" s="53"/>
      <c r="K141" s="33">
        <f>COUNTA(K124:K140)/2*'Tabelle Startgelder'!$C$5</f>
        <v>0</v>
      </c>
      <c r="L141" s="53"/>
      <c r="M141" s="53"/>
      <c r="N141" s="53"/>
      <c r="O141" s="33">
        <f>COUNTA(O124:O140)/2*'Tabelle Startgelder'!$C$5</f>
        <v>0</v>
      </c>
      <c r="Q141" s="53"/>
      <c r="R141" s="53"/>
      <c r="S141" s="33">
        <f>COUNTA(S124:S140)/2*'Tabelle Startgelder'!$C$5</f>
        <v>0</v>
      </c>
      <c r="T141" s="178"/>
      <c r="U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</row>
    <row r="142" spans="17:48" ht="15">
      <c r="Q142" s="183"/>
      <c r="R142" s="183"/>
      <c r="S142" s="199"/>
      <c r="T142" s="178"/>
      <c r="U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</row>
    <row r="143" spans="1:48" ht="15">
      <c r="A143" s="209" t="s">
        <v>228</v>
      </c>
      <c r="B143" s="209"/>
      <c r="C143" s="209"/>
      <c r="E143" s="209" t="s">
        <v>228</v>
      </c>
      <c r="F143" s="209"/>
      <c r="G143" s="209"/>
      <c r="Q143" s="183"/>
      <c r="R143" s="183"/>
      <c r="S143" s="17"/>
      <c r="T143" s="178"/>
      <c r="U143" s="178"/>
      <c r="V143" s="179">
        <f>SUM(V1,V25,V49,V74,V97,V120,J144,J240,J309,)</f>
        <v>0</v>
      </c>
      <c r="W143" s="178" t="s">
        <v>286</v>
      </c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</row>
    <row r="144" spans="1:48" ht="15">
      <c r="A144" s="210" t="s">
        <v>218</v>
      </c>
      <c r="B144" s="211" t="s">
        <v>6</v>
      </c>
      <c r="C144" s="210" t="s">
        <v>7</v>
      </c>
      <c r="E144" s="210" t="s">
        <v>218</v>
      </c>
      <c r="F144" s="211" t="s">
        <v>6</v>
      </c>
      <c r="G144" s="210" t="s">
        <v>7</v>
      </c>
      <c r="I144" s="178"/>
      <c r="J144" s="179">
        <f>SUM(C173,G173,C205,G205,C237,G237,)</f>
        <v>0</v>
      </c>
      <c r="K144" s="178"/>
      <c r="Q144" s="183"/>
      <c r="R144" s="183"/>
      <c r="S144" s="17"/>
      <c r="T144" s="178"/>
      <c r="U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</row>
    <row r="145" spans="1:48" ht="15.75" thickBot="1">
      <c r="A145" s="302" t="s">
        <v>230</v>
      </c>
      <c r="B145" s="302"/>
      <c r="C145" s="302"/>
      <c r="E145" s="302" t="s">
        <v>229</v>
      </c>
      <c r="F145" s="302"/>
      <c r="G145" s="302"/>
      <c r="I145" s="178"/>
      <c r="J145" s="178"/>
      <c r="K145" s="178"/>
      <c r="Q145" s="183"/>
      <c r="R145" s="183"/>
      <c r="S145" s="17"/>
      <c r="T145" s="178"/>
      <c r="U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</row>
    <row r="146" spans="1:48" ht="15.75" thickBot="1">
      <c r="A146" s="212" t="s">
        <v>221</v>
      </c>
      <c r="B146" s="300"/>
      <c r="C146" s="301"/>
      <c r="E146" s="227" t="s">
        <v>224</v>
      </c>
      <c r="F146" s="300"/>
      <c r="G146" s="301"/>
      <c r="I146" s="178"/>
      <c r="J146" s="178"/>
      <c r="K146" s="178"/>
      <c r="Q146" s="183"/>
      <c r="R146" s="183"/>
      <c r="S146" s="17"/>
      <c r="T146" s="178"/>
      <c r="U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78"/>
      <c r="AU146" s="178"/>
      <c r="AV146" s="178"/>
    </row>
    <row r="147" spans="1:48" ht="15.75" thickBot="1">
      <c r="A147" s="292" t="s">
        <v>211</v>
      </c>
      <c r="B147" s="293"/>
      <c r="C147" s="213" t="s">
        <v>212</v>
      </c>
      <c r="D147" s="5"/>
      <c r="E147" s="307" t="s">
        <v>211</v>
      </c>
      <c r="F147" s="308"/>
      <c r="G147" s="216" t="s">
        <v>212</v>
      </c>
      <c r="H147" s="5"/>
      <c r="I147" s="178"/>
      <c r="J147" s="178"/>
      <c r="K147" s="178"/>
      <c r="Q147" s="183"/>
      <c r="R147" s="183"/>
      <c r="S147" s="17"/>
      <c r="T147" s="178"/>
      <c r="U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</row>
    <row r="148" spans="1:48" ht="15">
      <c r="A148" s="311"/>
      <c r="B148" s="312"/>
      <c r="C148" s="224"/>
      <c r="D148" s="5"/>
      <c r="E148" s="290"/>
      <c r="F148" s="291"/>
      <c r="G148" s="214"/>
      <c r="H148" s="5"/>
      <c r="I148" s="178"/>
      <c r="J148" s="178"/>
      <c r="K148" s="178"/>
      <c r="Q148" s="183"/>
      <c r="R148" s="183"/>
      <c r="S148" s="17"/>
      <c r="T148" s="178"/>
      <c r="U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</row>
    <row r="149" spans="1:48" ht="15">
      <c r="A149" s="290"/>
      <c r="B149" s="291"/>
      <c r="C149" s="214"/>
      <c r="D149" s="5"/>
      <c r="E149" s="290"/>
      <c r="F149" s="291"/>
      <c r="G149" s="214"/>
      <c r="H149" s="5"/>
      <c r="I149" s="178"/>
      <c r="J149" s="178"/>
      <c r="K149" s="178"/>
      <c r="Q149" s="183"/>
      <c r="R149" s="183"/>
      <c r="S149" s="17"/>
      <c r="T149" s="178"/>
      <c r="U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178"/>
    </row>
    <row r="150" spans="1:48" ht="15">
      <c r="A150" s="296"/>
      <c r="B150" s="297"/>
      <c r="C150" s="214"/>
      <c r="D150" s="5"/>
      <c r="E150" s="296"/>
      <c r="F150" s="297"/>
      <c r="G150" s="214"/>
      <c r="H150" s="5"/>
      <c r="I150" s="178"/>
      <c r="J150" s="178"/>
      <c r="K150" s="178"/>
      <c r="Q150" s="183"/>
      <c r="R150" s="183"/>
      <c r="S150" s="17"/>
      <c r="T150" s="178"/>
      <c r="U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</row>
    <row r="151" spans="1:48" ht="15">
      <c r="A151" s="290"/>
      <c r="B151" s="291"/>
      <c r="C151" s="214"/>
      <c r="D151" s="5"/>
      <c r="E151" s="290"/>
      <c r="F151" s="291"/>
      <c r="G151" s="214"/>
      <c r="H151" s="5"/>
      <c r="I151" s="178"/>
      <c r="J151" s="178"/>
      <c r="K151" s="178"/>
      <c r="Q151" s="183"/>
      <c r="R151" s="183"/>
      <c r="S151" s="17"/>
      <c r="T151" s="178"/>
      <c r="U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</row>
    <row r="152" spans="1:48" ht="15">
      <c r="A152" s="290"/>
      <c r="B152" s="291"/>
      <c r="C152" s="214"/>
      <c r="D152" s="5"/>
      <c r="E152" s="290"/>
      <c r="F152" s="291"/>
      <c r="G152" s="214"/>
      <c r="H152" s="5"/>
      <c r="I152" s="178"/>
      <c r="J152" s="178"/>
      <c r="K152" s="178"/>
      <c r="Q152" s="183"/>
      <c r="R152" s="183"/>
      <c r="S152" s="17"/>
      <c r="T152" s="178"/>
      <c r="U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8"/>
    </row>
    <row r="153" spans="1:48" ht="15">
      <c r="A153" s="290"/>
      <c r="B153" s="291"/>
      <c r="C153" s="214"/>
      <c r="D153" s="5"/>
      <c r="E153" s="290"/>
      <c r="F153" s="291"/>
      <c r="G153" s="214"/>
      <c r="H153" s="5"/>
      <c r="I153" s="178"/>
      <c r="J153" s="178"/>
      <c r="K153" s="178"/>
      <c r="Q153" s="183"/>
      <c r="R153" s="183"/>
      <c r="S153" s="17"/>
      <c r="T153" s="178"/>
      <c r="U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</row>
    <row r="154" spans="1:48" ht="15">
      <c r="A154" s="290"/>
      <c r="B154" s="291"/>
      <c r="C154" s="214"/>
      <c r="D154" s="5"/>
      <c r="E154" s="290"/>
      <c r="F154" s="291"/>
      <c r="G154" s="214"/>
      <c r="H154" s="5"/>
      <c r="I154" s="178"/>
      <c r="J154" s="178"/>
      <c r="K154" s="178"/>
      <c r="Q154" s="183"/>
      <c r="R154" s="183"/>
      <c r="S154" s="17"/>
      <c r="T154" s="178"/>
      <c r="U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</row>
    <row r="155" spans="1:48" ht="15">
      <c r="A155" s="290"/>
      <c r="B155" s="291"/>
      <c r="C155" s="214"/>
      <c r="D155" s="5"/>
      <c r="E155" s="290"/>
      <c r="F155" s="291"/>
      <c r="G155" s="214"/>
      <c r="H155" s="5"/>
      <c r="I155" s="178"/>
      <c r="J155" s="178"/>
      <c r="K155" s="178"/>
      <c r="Q155" s="183"/>
      <c r="R155" s="183"/>
      <c r="S155" s="17"/>
      <c r="T155" s="178"/>
      <c r="U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78"/>
      <c r="AT155" s="178"/>
      <c r="AU155" s="178"/>
      <c r="AV155" s="178"/>
    </row>
    <row r="156" spans="1:48" ht="15">
      <c r="A156" s="290"/>
      <c r="B156" s="291"/>
      <c r="C156" s="214"/>
      <c r="D156" s="5"/>
      <c r="E156" s="290"/>
      <c r="F156" s="291"/>
      <c r="G156" s="214"/>
      <c r="H156" s="5"/>
      <c r="I156" s="178"/>
      <c r="J156" s="178"/>
      <c r="K156" s="178"/>
      <c r="Q156" s="183"/>
      <c r="R156" s="183"/>
      <c r="S156" s="17"/>
      <c r="T156" s="178"/>
      <c r="U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</row>
    <row r="157" spans="1:48" ht="15">
      <c r="A157" s="290"/>
      <c r="B157" s="291"/>
      <c r="C157" s="214"/>
      <c r="D157" s="5"/>
      <c r="E157" s="290"/>
      <c r="F157" s="291"/>
      <c r="G157" s="214"/>
      <c r="H157" s="5"/>
      <c r="I157" s="178"/>
      <c r="J157" s="178"/>
      <c r="K157" s="178"/>
      <c r="Q157" s="183"/>
      <c r="R157" s="183"/>
      <c r="S157" s="17"/>
      <c r="T157" s="178"/>
      <c r="U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78"/>
      <c r="AT157" s="178"/>
      <c r="AU157" s="178"/>
      <c r="AV157" s="178"/>
    </row>
    <row r="158" spans="1:48" ht="15">
      <c r="A158" s="296"/>
      <c r="B158" s="297"/>
      <c r="C158" s="214"/>
      <c r="D158" s="5"/>
      <c r="E158" s="296"/>
      <c r="F158" s="297"/>
      <c r="G158" s="214"/>
      <c r="H158" s="5"/>
      <c r="I158" s="178"/>
      <c r="J158" s="178"/>
      <c r="K158" s="178"/>
      <c r="Q158" s="183"/>
      <c r="R158" s="183"/>
      <c r="S158" s="17"/>
      <c r="T158" s="178"/>
      <c r="U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</row>
    <row r="159" spans="1:48" ht="15.75" thickBot="1">
      <c r="A159" s="303"/>
      <c r="B159" s="304"/>
      <c r="C159" s="225"/>
      <c r="D159" s="5"/>
      <c r="E159" s="296"/>
      <c r="F159" s="297"/>
      <c r="G159" s="214"/>
      <c r="H159" s="5"/>
      <c r="I159" s="178"/>
      <c r="J159" s="178"/>
      <c r="K159" s="178"/>
      <c r="Q159" s="183"/>
      <c r="R159" s="183"/>
      <c r="S159" s="17"/>
      <c r="T159" s="178"/>
      <c r="U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78"/>
      <c r="AT159" s="178"/>
      <c r="AU159" s="178"/>
      <c r="AV159" s="178"/>
    </row>
    <row r="160" spans="1:48" ht="15.75" thickBot="1">
      <c r="A160" s="226" t="s">
        <v>222</v>
      </c>
      <c r="B160" s="300"/>
      <c r="C160" s="301"/>
      <c r="D160" s="5"/>
      <c r="E160" s="226" t="s">
        <v>222</v>
      </c>
      <c r="F160" s="300"/>
      <c r="G160" s="301"/>
      <c r="H160" s="5"/>
      <c r="I160" s="178"/>
      <c r="J160" s="178"/>
      <c r="K160" s="178"/>
      <c r="Q160" s="183"/>
      <c r="R160" s="183"/>
      <c r="S160" s="17"/>
      <c r="T160" s="178"/>
      <c r="U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</row>
    <row r="161" spans="1:48" ht="15.75" thickBot="1">
      <c r="A161" s="294" t="s">
        <v>211</v>
      </c>
      <c r="B161" s="295"/>
      <c r="C161" s="207" t="s">
        <v>212</v>
      </c>
      <c r="D161" s="5"/>
      <c r="E161" s="294" t="s">
        <v>211</v>
      </c>
      <c r="F161" s="295"/>
      <c r="G161" s="207" t="s">
        <v>212</v>
      </c>
      <c r="H161" s="5"/>
      <c r="I161" s="178"/>
      <c r="J161" s="178"/>
      <c r="K161" s="178"/>
      <c r="Q161" s="183"/>
      <c r="R161" s="183"/>
      <c r="S161" s="17"/>
      <c r="T161" s="178"/>
      <c r="U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  <c r="AR161" s="178"/>
      <c r="AS161" s="178"/>
      <c r="AT161" s="178"/>
      <c r="AU161" s="178"/>
      <c r="AV161" s="178"/>
    </row>
    <row r="162" spans="1:48" ht="15">
      <c r="A162" s="305"/>
      <c r="B162" s="306"/>
      <c r="C162" s="224"/>
      <c r="D162" s="5"/>
      <c r="E162" s="296"/>
      <c r="F162" s="297"/>
      <c r="G162" s="214"/>
      <c r="H162" s="5"/>
      <c r="I162" s="178"/>
      <c r="J162" s="178"/>
      <c r="K162" s="178"/>
      <c r="Q162" s="183"/>
      <c r="R162" s="183"/>
      <c r="S162" s="17"/>
      <c r="T162" s="178"/>
      <c r="U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78"/>
      <c r="AT162" s="178"/>
      <c r="AU162" s="178"/>
      <c r="AV162" s="178"/>
    </row>
    <row r="163" spans="1:48" ht="15">
      <c r="A163" s="296"/>
      <c r="B163" s="297"/>
      <c r="C163" s="214"/>
      <c r="D163" s="5"/>
      <c r="E163" s="296"/>
      <c r="F163" s="297"/>
      <c r="G163" s="214"/>
      <c r="H163" s="5"/>
      <c r="I163" s="178"/>
      <c r="J163" s="178"/>
      <c r="K163" s="178"/>
      <c r="Q163" s="183"/>
      <c r="R163" s="183"/>
      <c r="S163" s="17"/>
      <c r="T163" s="178"/>
      <c r="U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78"/>
      <c r="AT163" s="178"/>
      <c r="AU163" s="178"/>
      <c r="AV163" s="178"/>
    </row>
    <row r="164" spans="1:48" ht="15">
      <c r="A164" s="296"/>
      <c r="B164" s="297"/>
      <c r="C164" s="214"/>
      <c r="D164" s="5"/>
      <c r="E164" s="296"/>
      <c r="F164" s="297"/>
      <c r="G164" s="214"/>
      <c r="H164" s="5"/>
      <c r="I164" s="178"/>
      <c r="J164" s="178"/>
      <c r="K164" s="178"/>
      <c r="Q164" s="183"/>
      <c r="R164" s="183"/>
      <c r="S164" s="17"/>
      <c r="T164" s="178"/>
      <c r="U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178"/>
      <c r="AT164" s="178"/>
      <c r="AU164" s="178"/>
      <c r="AV164" s="178"/>
    </row>
    <row r="165" spans="1:48" ht="15">
      <c r="A165" s="296"/>
      <c r="B165" s="297"/>
      <c r="C165" s="214"/>
      <c r="D165" s="5"/>
      <c r="E165" s="296"/>
      <c r="F165" s="297"/>
      <c r="G165" s="214"/>
      <c r="H165" s="5"/>
      <c r="I165" s="178"/>
      <c r="J165" s="178"/>
      <c r="K165" s="178"/>
      <c r="Q165" s="183"/>
      <c r="R165" s="183"/>
      <c r="S165" s="17"/>
      <c r="T165" s="178"/>
      <c r="U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</row>
    <row r="166" spans="1:48" ht="15">
      <c r="A166" s="290"/>
      <c r="B166" s="291"/>
      <c r="C166" s="214"/>
      <c r="D166" s="5"/>
      <c r="E166" s="290"/>
      <c r="F166" s="291"/>
      <c r="G166" s="214"/>
      <c r="H166" s="5"/>
      <c r="I166" s="178"/>
      <c r="J166" s="178"/>
      <c r="K166" s="178"/>
      <c r="Q166" s="183"/>
      <c r="R166" s="183"/>
      <c r="S166" s="17"/>
      <c r="T166" s="178"/>
      <c r="U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  <c r="AR166" s="178"/>
      <c r="AS166" s="178"/>
      <c r="AT166" s="178"/>
      <c r="AU166" s="178"/>
      <c r="AV166" s="178"/>
    </row>
    <row r="167" spans="1:48" ht="15">
      <c r="A167" s="290"/>
      <c r="B167" s="291"/>
      <c r="C167" s="214"/>
      <c r="D167" s="5"/>
      <c r="E167" s="290"/>
      <c r="F167" s="291"/>
      <c r="G167" s="214"/>
      <c r="H167" s="5"/>
      <c r="I167" s="178"/>
      <c r="J167" s="178"/>
      <c r="K167" s="178"/>
      <c r="Q167" s="183"/>
      <c r="R167" s="183"/>
      <c r="S167" s="17"/>
      <c r="T167" s="178"/>
      <c r="U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  <c r="AR167" s="178"/>
      <c r="AS167" s="178"/>
      <c r="AT167" s="178"/>
      <c r="AU167" s="178"/>
      <c r="AV167" s="178"/>
    </row>
    <row r="168" spans="1:48" ht="15">
      <c r="A168" s="290"/>
      <c r="B168" s="291"/>
      <c r="C168" s="214"/>
      <c r="D168" s="5"/>
      <c r="E168" s="290"/>
      <c r="F168" s="291"/>
      <c r="G168" s="214"/>
      <c r="H168" s="5"/>
      <c r="I168" s="178"/>
      <c r="J168" s="178"/>
      <c r="K168" s="178"/>
      <c r="Q168" s="183"/>
      <c r="R168" s="183"/>
      <c r="S168" s="17"/>
      <c r="T168" s="178"/>
      <c r="U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8"/>
      <c r="AT168" s="178"/>
      <c r="AU168" s="178"/>
      <c r="AV168" s="178"/>
    </row>
    <row r="169" spans="1:48" ht="15">
      <c r="A169" s="290"/>
      <c r="B169" s="291"/>
      <c r="C169" s="214"/>
      <c r="D169" s="5"/>
      <c r="E169" s="290"/>
      <c r="F169" s="291"/>
      <c r="G169" s="214"/>
      <c r="H169" s="5"/>
      <c r="I169" s="178"/>
      <c r="J169" s="178"/>
      <c r="K169" s="178"/>
      <c r="Q169" s="183"/>
      <c r="R169" s="183"/>
      <c r="S169" s="17"/>
      <c r="T169" s="178"/>
      <c r="U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</row>
    <row r="170" spans="1:48" ht="15">
      <c r="A170" s="290"/>
      <c r="B170" s="291"/>
      <c r="C170" s="214"/>
      <c r="D170" s="5"/>
      <c r="E170" s="290"/>
      <c r="F170" s="291"/>
      <c r="G170" s="214"/>
      <c r="H170" s="5"/>
      <c r="I170" s="178"/>
      <c r="J170" s="178"/>
      <c r="K170" s="178"/>
      <c r="Q170" s="183"/>
      <c r="R170" s="183"/>
      <c r="S170" s="17"/>
      <c r="T170" s="178"/>
      <c r="U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8"/>
    </row>
    <row r="171" spans="1:48" ht="15">
      <c r="A171" s="290"/>
      <c r="B171" s="291"/>
      <c r="C171" s="214"/>
      <c r="D171" s="5"/>
      <c r="E171" s="290"/>
      <c r="F171" s="291"/>
      <c r="G171" s="214"/>
      <c r="H171" s="5"/>
      <c r="I171" s="178"/>
      <c r="J171" s="178"/>
      <c r="K171" s="178"/>
      <c r="Q171" s="183"/>
      <c r="R171" s="183"/>
      <c r="S171" s="17"/>
      <c r="T171" s="178"/>
      <c r="U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8"/>
      <c r="AT171" s="178"/>
      <c r="AU171" s="178"/>
      <c r="AV171" s="178"/>
    </row>
    <row r="172" spans="1:48" ht="15.75" thickBot="1">
      <c r="A172" s="298"/>
      <c r="B172" s="299"/>
      <c r="C172" s="215"/>
      <c r="D172" s="5"/>
      <c r="E172" s="298"/>
      <c r="F172" s="299"/>
      <c r="G172" s="215"/>
      <c r="H172" s="5"/>
      <c r="I172" s="178"/>
      <c r="J172" s="178"/>
      <c r="K172" s="178"/>
      <c r="Q172" s="183"/>
      <c r="R172" s="183"/>
      <c r="S172" s="17"/>
      <c r="T172" s="178"/>
      <c r="U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8"/>
    </row>
    <row r="173" spans="3:48" ht="15">
      <c r="C173" s="51">
        <f>COUNTA(B146,B160)*'Tabelle Startgelder'!$C$6</f>
        <v>0</v>
      </c>
      <c r="G173" s="51">
        <f>COUNTA(F146,F160)*'Tabelle Startgelder'!$C$6</f>
        <v>0</v>
      </c>
      <c r="I173" s="178"/>
      <c r="J173" s="178"/>
      <c r="K173" s="178"/>
      <c r="Q173" s="183"/>
      <c r="R173" s="183"/>
      <c r="S173" s="17"/>
      <c r="T173" s="178"/>
      <c r="U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78"/>
      <c r="AT173" s="178"/>
      <c r="AU173" s="178"/>
      <c r="AV173" s="178"/>
    </row>
    <row r="174" spans="9:48" ht="15">
      <c r="I174" s="178"/>
      <c r="J174" s="178"/>
      <c r="K174" s="178"/>
      <c r="Q174" s="183"/>
      <c r="R174" s="183"/>
      <c r="S174" s="17"/>
      <c r="T174" s="178"/>
      <c r="U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78"/>
      <c r="AT174" s="178"/>
      <c r="AU174" s="178"/>
      <c r="AV174" s="178"/>
    </row>
    <row r="175" spans="1:48" ht="15">
      <c r="A175" s="209" t="s">
        <v>228</v>
      </c>
      <c r="B175" s="209"/>
      <c r="C175" s="209"/>
      <c r="E175" s="209" t="s">
        <v>228</v>
      </c>
      <c r="F175" s="209"/>
      <c r="G175" s="209"/>
      <c r="I175" s="178"/>
      <c r="J175" s="178"/>
      <c r="K175" s="178"/>
      <c r="Q175" s="183"/>
      <c r="R175" s="183"/>
      <c r="S175" s="17"/>
      <c r="T175" s="178"/>
      <c r="U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  <c r="AT175" s="178"/>
      <c r="AU175" s="178"/>
      <c r="AV175" s="178"/>
    </row>
    <row r="176" spans="1:48" ht="15">
      <c r="A176" s="210" t="s">
        <v>218</v>
      </c>
      <c r="B176" s="211" t="s">
        <v>6</v>
      </c>
      <c r="C176" s="210" t="s">
        <v>9</v>
      </c>
      <c r="E176" s="210" t="s">
        <v>218</v>
      </c>
      <c r="F176" s="211" t="s">
        <v>6</v>
      </c>
      <c r="G176" s="210" t="s">
        <v>9</v>
      </c>
      <c r="I176" s="178"/>
      <c r="J176" s="178"/>
      <c r="K176" s="178"/>
      <c r="Q176" s="183"/>
      <c r="R176" s="183"/>
      <c r="S176" s="17"/>
      <c r="T176" s="178"/>
      <c r="U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</row>
    <row r="177" spans="1:48" ht="15.75" thickBot="1">
      <c r="A177" s="302" t="s">
        <v>230</v>
      </c>
      <c r="B177" s="302"/>
      <c r="C177" s="302"/>
      <c r="E177" s="302" t="s">
        <v>229</v>
      </c>
      <c r="F177" s="302"/>
      <c r="G177" s="302"/>
      <c r="I177" s="178"/>
      <c r="J177" s="178"/>
      <c r="K177" s="178"/>
      <c r="Q177" s="183"/>
      <c r="R177" s="183"/>
      <c r="S177" s="17"/>
      <c r="T177" s="178"/>
      <c r="U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  <c r="AS177" s="178"/>
      <c r="AT177" s="178"/>
      <c r="AU177" s="178"/>
      <c r="AV177" s="178"/>
    </row>
    <row r="178" spans="1:48" ht="15.75" thickBot="1">
      <c r="A178" s="212" t="s">
        <v>221</v>
      </c>
      <c r="B178" s="300"/>
      <c r="C178" s="301"/>
      <c r="E178" s="212" t="s">
        <v>221</v>
      </c>
      <c r="F178" s="300"/>
      <c r="G178" s="301"/>
      <c r="I178" s="178"/>
      <c r="J178" s="178"/>
      <c r="K178" s="178"/>
      <c r="Q178" s="183"/>
      <c r="R178" s="183"/>
      <c r="S178" s="17"/>
      <c r="T178" s="178"/>
      <c r="U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78"/>
      <c r="AT178" s="178"/>
      <c r="AU178" s="178"/>
      <c r="AV178" s="178"/>
    </row>
    <row r="179" spans="1:48" ht="15.75" thickBot="1">
      <c r="A179" s="292" t="s">
        <v>211</v>
      </c>
      <c r="B179" s="293"/>
      <c r="C179" s="213" t="s">
        <v>212</v>
      </c>
      <c r="D179" s="5"/>
      <c r="E179" s="292" t="s">
        <v>211</v>
      </c>
      <c r="F179" s="293"/>
      <c r="G179" s="213" t="s">
        <v>212</v>
      </c>
      <c r="I179" s="178"/>
      <c r="J179" s="178"/>
      <c r="K179" s="178"/>
      <c r="Q179" s="183"/>
      <c r="R179" s="183"/>
      <c r="S179" s="17"/>
      <c r="T179" s="178"/>
      <c r="U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8"/>
    </row>
    <row r="180" spans="1:48" ht="15">
      <c r="A180" s="326"/>
      <c r="B180" s="327"/>
      <c r="C180" s="224"/>
      <c r="D180" s="5"/>
      <c r="E180" s="326"/>
      <c r="F180" s="327"/>
      <c r="G180" s="224"/>
      <c r="I180" s="178"/>
      <c r="J180" s="178"/>
      <c r="K180" s="178"/>
      <c r="Q180" s="183"/>
      <c r="R180" s="183"/>
      <c r="S180" s="17"/>
      <c r="T180" s="178"/>
      <c r="U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</row>
    <row r="181" spans="1:48" ht="15">
      <c r="A181" s="296"/>
      <c r="B181" s="297"/>
      <c r="C181" s="224"/>
      <c r="D181" s="5"/>
      <c r="E181" s="296"/>
      <c r="F181" s="297"/>
      <c r="G181" s="224"/>
      <c r="I181" s="178"/>
      <c r="J181" s="178"/>
      <c r="K181" s="178"/>
      <c r="Q181" s="183"/>
      <c r="R181" s="183"/>
      <c r="S181" s="17"/>
      <c r="T181" s="178"/>
      <c r="U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</row>
    <row r="182" spans="1:48" ht="15">
      <c r="A182" s="296"/>
      <c r="B182" s="297"/>
      <c r="C182" s="224"/>
      <c r="D182" s="5"/>
      <c r="E182" s="296"/>
      <c r="F182" s="297"/>
      <c r="G182" s="224"/>
      <c r="I182" s="178"/>
      <c r="J182" s="178"/>
      <c r="K182" s="178"/>
      <c r="Q182" s="183"/>
      <c r="R182" s="183"/>
      <c r="S182" s="17"/>
      <c r="T182" s="178"/>
      <c r="U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</row>
    <row r="183" spans="1:48" ht="15">
      <c r="A183" s="296"/>
      <c r="B183" s="297"/>
      <c r="C183" s="224"/>
      <c r="D183" s="5"/>
      <c r="E183" s="296"/>
      <c r="F183" s="297"/>
      <c r="G183" s="224"/>
      <c r="I183" s="178"/>
      <c r="J183" s="178"/>
      <c r="K183" s="178"/>
      <c r="Q183" s="183"/>
      <c r="R183" s="183"/>
      <c r="S183" s="17"/>
      <c r="T183" s="178"/>
      <c r="U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</row>
    <row r="184" spans="1:48" ht="15">
      <c r="A184" s="296"/>
      <c r="B184" s="297"/>
      <c r="C184" s="214"/>
      <c r="D184" s="5"/>
      <c r="E184" s="296"/>
      <c r="F184" s="297"/>
      <c r="G184" s="214"/>
      <c r="I184" s="178"/>
      <c r="J184" s="178"/>
      <c r="K184" s="178"/>
      <c r="Q184" s="183"/>
      <c r="R184" s="183"/>
      <c r="S184" s="17"/>
      <c r="T184" s="178"/>
      <c r="U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8"/>
    </row>
    <row r="185" spans="1:48" ht="15">
      <c r="A185" s="296"/>
      <c r="B185" s="297"/>
      <c r="C185" s="214"/>
      <c r="D185" s="5"/>
      <c r="E185" s="296"/>
      <c r="F185" s="297"/>
      <c r="G185" s="214"/>
      <c r="I185" s="178"/>
      <c r="J185" s="178"/>
      <c r="K185" s="178"/>
      <c r="Q185" s="183"/>
      <c r="R185" s="183"/>
      <c r="S185" s="17"/>
      <c r="T185" s="178"/>
      <c r="U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</row>
    <row r="186" spans="1:48" ht="15">
      <c r="A186" s="296"/>
      <c r="B186" s="297"/>
      <c r="C186" s="214"/>
      <c r="D186" s="5"/>
      <c r="E186" s="296"/>
      <c r="F186" s="297"/>
      <c r="G186" s="214"/>
      <c r="I186" s="178"/>
      <c r="J186" s="178"/>
      <c r="K186" s="178"/>
      <c r="Q186" s="183"/>
      <c r="R186" s="183"/>
      <c r="S186" s="17"/>
      <c r="T186" s="178"/>
      <c r="U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8"/>
    </row>
    <row r="187" spans="1:48" ht="15">
      <c r="A187" s="296"/>
      <c r="B187" s="297"/>
      <c r="C187" s="214"/>
      <c r="D187" s="5"/>
      <c r="E187" s="296"/>
      <c r="F187" s="297"/>
      <c r="G187" s="214"/>
      <c r="I187" s="178"/>
      <c r="J187" s="178"/>
      <c r="K187" s="178"/>
      <c r="Q187" s="183"/>
      <c r="R187" s="183"/>
      <c r="S187" s="17"/>
      <c r="T187" s="178"/>
      <c r="U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</row>
    <row r="188" spans="1:48" ht="15">
      <c r="A188" s="296"/>
      <c r="B188" s="297"/>
      <c r="C188" s="214"/>
      <c r="D188" s="5"/>
      <c r="E188" s="296"/>
      <c r="F188" s="297"/>
      <c r="G188" s="214"/>
      <c r="I188" s="178"/>
      <c r="J188" s="178"/>
      <c r="K188" s="178"/>
      <c r="Q188" s="183"/>
      <c r="R188" s="183"/>
      <c r="S188" s="17"/>
      <c r="T188" s="178"/>
      <c r="U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</row>
    <row r="189" spans="1:48" ht="15">
      <c r="A189" s="296"/>
      <c r="B189" s="297"/>
      <c r="C189" s="214"/>
      <c r="D189" s="5"/>
      <c r="E189" s="296"/>
      <c r="F189" s="297"/>
      <c r="G189" s="214"/>
      <c r="I189" s="178"/>
      <c r="J189" s="178"/>
      <c r="K189" s="178"/>
      <c r="Q189" s="183"/>
      <c r="R189" s="183"/>
      <c r="S189" s="17"/>
      <c r="T189" s="178"/>
      <c r="U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  <c r="AV189" s="178"/>
    </row>
    <row r="190" spans="1:48" ht="15">
      <c r="A190" s="296"/>
      <c r="B190" s="297"/>
      <c r="C190" s="214"/>
      <c r="D190" s="5"/>
      <c r="E190" s="296"/>
      <c r="F190" s="297"/>
      <c r="G190" s="214"/>
      <c r="I190" s="178"/>
      <c r="J190" s="178"/>
      <c r="K190" s="178"/>
      <c r="Q190" s="183"/>
      <c r="R190" s="183"/>
      <c r="S190" s="17"/>
      <c r="T190" s="178"/>
      <c r="U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8"/>
    </row>
    <row r="191" spans="1:48" ht="15">
      <c r="A191" s="296"/>
      <c r="B191" s="297"/>
      <c r="C191" s="214"/>
      <c r="D191" s="5"/>
      <c r="E191" s="296"/>
      <c r="F191" s="297"/>
      <c r="G191" s="214"/>
      <c r="I191" s="178"/>
      <c r="J191" s="178"/>
      <c r="K191" s="178"/>
      <c r="Q191" s="183"/>
      <c r="R191" s="183"/>
      <c r="S191" s="17"/>
      <c r="T191" s="178"/>
      <c r="U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</row>
    <row r="192" spans="1:48" ht="15.75" thickBot="1">
      <c r="A192" s="328"/>
      <c r="B192" s="329"/>
      <c r="C192" s="214"/>
      <c r="D192" s="5"/>
      <c r="E192" s="328"/>
      <c r="F192" s="329"/>
      <c r="G192" s="214"/>
      <c r="I192" s="178"/>
      <c r="J192" s="178"/>
      <c r="K192" s="178"/>
      <c r="Q192" s="183"/>
      <c r="R192" s="183"/>
      <c r="S192" s="17"/>
      <c r="T192" s="178"/>
      <c r="U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</row>
    <row r="193" spans="1:48" ht="15.75" thickBot="1">
      <c r="A193" s="212" t="s">
        <v>226</v>
      </c>
      <c r="B193" s="300"/>
      <c r="C193" s="301"/>
      <c r="D193" s="5"/>
      <c r="E193" s="212" t="s">
        <v>226</v>
      </c>
      <c r="F193" s="300"/>
      <c r="G193" s="301"/>
      <c r="I193" s="178"/>
      <c r="J193" s="178"/>
      <c r="K193" s="178"/>
      <c r="Q193" s="183"/>
      <c r="R193" s="183"/>
      <c r="S193" s="17"/>
      <c r="T193" s="178"/>
      <c r="U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</row>
    <row r="194" spans="1:48" ht="15.75" thickBot="1">
      <c r="A194" s="292" t="s">
        <v>211</v>
      </c>
      <c r="B194" s="293"/>
      <c r="C194" s="213" t="s">
        <v>212</v>
      </c>
      <c r="D194" s="5"/>
      <c r="E194" s="292" t="s">
        <v>211</v>
      </c>
      <c r="F194" s="293"/>
      <c r="G194" s="213" t="s">
        <v>212</v>
      </c>
      <c r="I194" s="178"/>
      <c r="J194" s="178"/>
      <c r="K194" s="178"/>
      <c r="Q194" s="183"/>
      <c r="R194" s="183"/>
      <c r="S194" s="17"/>
      <c r="T194" s="178"/>
      <c r="U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8"/>
    </row>
    <row r="195" spans="1:48" ht="15">
      <c r="A195" s="326"/>
      <c r="B195" s="327"/>
      <c r="C195" s="214"/>
      <c r="D195" s="5"/>
      <c r="E195" s="326"/>
      <c r="F195" s="327"/>
      <c r="G195" s="214"/>
      <c r="I195" s="178"/>
      <c r="J195" s="178"/>
      <c r="K195" s="178"/>
      <c r="Q195" s="183"/>
      <c r="R195" s="183"/>
      <c r="S195" s="17"/>
      <c r="T195" s="178"/>
      <c r="U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</row>
    <row r="196" spans="1:48" ht="15">
      <c r="A196" s="296"/>
      <c r="B196" s="297"/>
      <c r="C196" s="214"/>
      <c r="D196" s="5"/>
      <c r="E196" s="296"/>
      <c r="F196" s="297"/>
      <c r="G196" s="214"/>
      <c r="I196" s="178"/>
      <c r="J196" s="178"/>
      <c r="K196" s="178"/>
      <c r="Q196" s="183"/>
      <c r="R196" s="183"/>
      <c r="S196" s="17"/>
      <c r="T196" s="178"/>
      <c r="U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/>
      <c r="AT196" s="178"/>
      <c r="AU196" s="178"/>
      <c r="AV196" s="178"/>
    </row>
    <row r="197" spans="1:48" ht="15">
      <c r="A197" s="296"/>
      <c r="B197" s="297"/>
      <c r="C197" s="214"/>
      <c r="D197" s="5"/>
      <c r="E197" s="296"/>
      <c r="F197" s="297"/>
      <c r="G197" s="214"/>
      <c r="I197" s="178"/>
      <c r="J197" s="178"/>
      <c r="K197" s="178"/>
      <c r="Q197" s="183"/>
      <c r="R197" s="183"/>
      <c r="S197" s="17"/>
      <c r="T197" s="178"/>
      <c r="U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</row>
    <row r="198" spans="1:23" ht="15">
      <c r="A198" s="296"/>
      <c r="B198" s="297"/>
      <c r="C198" s="214"/>
      <c r="D198" s="5"/>
      <c r="E198" s="296"/>
      <c r="F198" s="297"/>
      <c r="G198" s="214"/>
      <c r="I198" s="178"/>
      <c r="J198" s="178"/>
      <c r="K198" s="178"/>
      <c r="Q198" s="183"/>
      <c r="R198" s="183"/>
      <c r="S198" s="17"/>
      <c r="U198" s="178"/>
      <c r="W198" s="178"/>
    </row>
    <row r="199" spans="1:23" ht="15">
      <c r="A199" s="296"/>
      <c r="B199" s="297"/>
      <c r="C199" s="214"/>
      <c r="D199" s="5"/>
      <c r="E199" s="296"/>
      <c r="F199" s="297"/>
      <c r="G199" s="214"/>
      <c r="I199" s="178"/>
      <c r="J199" s="178"/>
      <c r="K199" s="178"/>
      <c r="Q199" s="183"/>
      <c r="R199" s="183"/>
      <c r="S199" s="17"/>
      <c r="U199" s="178"/>
      <c r="W199" s="178"/>
    </row>
    <row r="200" spans="1:23" ht="15">
      <c r="A200" s="296"/>
      <c r="B200" s="297"/>
      <c r="C200" s="214"/>
      <c r="D200" s="5"/>
      <c r="E200" s="296"/>
      <c r="F200" s="297"/>
      <c r="G200" s="214"/>
      <c r="I200" s="178"/>
      <c r="J200" s="178"/>
      <c r="K200" s="178"/>
      <c r="Q200" s="183"/>
      <c r="R200" s="183"/>
      <c r="S200" s="17"/>
      <c r="U200" s="178"/>
      <c r="W200" s="178"/>
    </row>
    <row r="201" spans="1:23" ht="15">
      <c r="A201" s="296"/>
      <c r="B201" s="297"/>
      <c r="C201" s="214"/>
      <c r="D201" s="5"/>
      <c r="E201" s="296"/>
      <c r="F201" s="297"/>
      <c r="G201" s="214"/>
      <c r="I201" s="178"/>
      <c r="J201" s="178"/>
      <c r="K201" s="178"/>
      <c r="Q201" s="183"/>
      <c r="R201" s="183"/>
      <c r="S201" s="17"/>
      <c r="U201" s="178"/>
      <c r="W201" s="178"/>
    </row>
    <row r="202" spans="1:23" ht="15">
      <c r="A202" s="296"/>
      <c r="B202" s="297"/>
      <c r="C202" s="214"/>
      <c r="D202" s="5"/>
      <c r="E202" s="296"/>
      <c r="F202" s="297"/>
      <c r="G202" s="214"/>
      <c r="I202" s="178"/>
      <c r="J202" s="178"/>
      <c r="K202" s="178"/>
      <c r="Q202" s="183"/>
      <c r="R202" s="183"/>
      <c r="S202" s="17"/>
      <c r="U202" s="178"/>
      <c r="W202" s="178"/>
    </row>
    <row r="203" spans="1:23" ht="15">
      <c r="A203" s="296"/>
      <c r="B203" s="297"/>
      <c r="C203" s="214"/>
      <c r="D203" s="5"/>
      <c r="E203" s="296"/>
      <c r="F203" s="297"/>
      <c r="G203" s="214"/>
      <c r="I203" s="178"/>
      <c r="J203" s="178"/>
      <c r="K203" s="178"/>
      <c r="Q203" s="183"/>
      <c r="R203" s="183"/>
      <c r="S203" s="17"/>
      <c r="U203" s="178"/>
      <c r="W203" s="178"/>
    </row>
    <row r="204" spans="1:23" ht="15.75" thickBot="1">
      <c r="A204" s="328"/>
      <c r="B204" s="329"/>
      <c r="C204" s="215"/>
      <c r="D204" s="5"/>
      <c r="E204" s="328"/>
      <c r="F204" s="329"/>
      <c r="G204" s="215"/>
      <c r="I204" s="178"/>
      <c r="J204" s="178"/>
      <c r="K204" s="178"/>
      <c r="Q204" s="183"/>
      <c r="R204" s="183"/>
      <c r="S204" s="17"/>
      <c r="U204" s="178"/>
      <c r="W204" s="178"/>
    </row>
    <row r="205" spans="3:23" ht="15">
      <c r="C205" s="51">
        <f>COUNTA(B178,B193)*'Tabelle Startgelder'!$C$6</f>
        <v>0</v>
      </c>
      <c r="G205" s="51">
        <f>COUNTA(F178,F193)*'Tabelle Startgelder'!$C$6</f>
        <v>0</v>
      </c>
      <c r="I205" s="178"/>
      <c r="J205" s="178"/>
      <c r="K205" s="178"/>
      <c r="Q205" s="183"/>
      <c r="R205" s="183"/>
      <c r="S205" s="17"/>
      <c r="U205" s="178"/>
      <c r="W205" s="178"/>
    </row>
    <row r="206" spans="9:23" ht="15">
      <c r="I206" s="178"/>
      <c r="J206" s="178"/>
      <c r="K206" s="178"/>
      <c r="Q206" s="183"/>
      <c r="R206" s="183"/>
      <c r="S206" s="17"/>
      <c r="U206" s="178"/>
      <c r="W206" s="178"/>
    </row>
    <row r="207" spans="1:23" ht="15">
      <c r="A207" s="209" t="s">
        <v>228</v>
      </c>
      <c r="B207" s="209"/>
      <c r="C207" s="209"/>
      <c r="E207" s="209" t="s">
        <v>228</v>
      </c>
      <c r="F207" s="209"/>
      <c r="G207" s="209"/>
      <c r="I207" s="183"/>
      <c r="J207" s="183"/>
      <c r="K207" s="183"/>
      <c r="L207" s="17"/>
      <c r="M207" s="17"/>
      <c r="N207" s="17"/>
      <c r="O207" s="17"/>
      <c r="Q207" s="183"/>
      <c r="R207" s="183"/>
      <c r="S207" s="17"/>
      <c r="U207" s="178"/>
      <c r="W207" s="178"/>
    </row>
    <row r="208" spans="1:23" ht="15">
      <c r="A208" s="210" t="s">
        <v>218</v>
      </c>
      <c r="B208" s="211" t="s">
        <v>6</v>
      </c>
      <c r="C208" s="210" t="s">
        <v>8</v>
      </c>
      <c r="E208" s="210" t="s">
        <v>218</v>
      </c>
      <c r="F208" s="211" t="s">
        <v>6</v>
      </c>
      <c r="G208" s="210" t="s">
        <v>8</v>
      </c>
      <c r="I208" s="183"/>
      <c r="J208" s="184"/>
      <c r="K208" s="183"/>
      <c r="L208" s="17"/>
      <c r="M208" s="17"/>
      <c r="N208" s="18"/>
      <c r="O208" s="17"/>
      <c r="Q208" s="183"/>
      <c r="R208" s="183"/>
      <c r="S208" s="17"/>
      <c r="U208" s="178"/>
      <c r="W208" s="178"/>
    </row>
    <row r="209" spans="1:23" ht="15.75" thickBot="1">
      <c r="A209" s="302" t="s">
        <v>230</v>
      </c>
      <c r="B209" s="302"/>
      <c r="C209" s="302"/>
      <c r="E209" s="302" t="s">
        <v>229</v>
      </c>
      <c r="F209" s="302"/>
      <c r="G209" s="302"/>
      <c r="I209" s="185"/>
      <c r="J209" s="183"/>
      <c r="K209" s="183"/>
      <c r="L209" s="17"/>
      <c r="M209" s="19"/>
      <c r="N209" s="17"/>
      <c r="O209" s="17"/>
      <c r="Q209" s="183"/>
      <c r="R209" s="183"/>
      <c r="S209" s="17"/>
      <c r="U209" s="178"/>
      <c r="W209" s="178"/>
    </row>
    <row r="210" spans="1:23" ht="15.75" thickBot="1">
      <c r="A210" s="212" t="s">
        <v>221</v>
      </c>
      <c r="B210" s="300"/>
      <c r="C210" s="301"/>
      <c r="E210" s="212" t="s">
        <v>221</v>
      </c>
      <c r="F210" s="300"/>
      <c r="G210" s="301"/>
      <c r="I210" s="180"/>
      <c r="J210" s="180"/>
      <c r="K210" s="180"/>
      <c r="L210" s="17"/>
      <c r="M210" s="20"/>
      <c r="N210" s="20"/>
      <c r="O210" s="20"/>
      <c r="Q210" s="183"/>
      <c r="R210" s="183"/>
      <c r="S210" s="17"/>
      <c r="U210" s="178"/>
      <c r="W210" s="178"/>
    </row>
    <row r="211" spans="1:23" ht="15.75" thickBot="1">
      <c r="A211" s="292" t="s">
        <v>211</v>
      </c>
      <c r="B211" s="293"/>
      <c r="C211" s="213" t="s">
        <v>212</v>
      </c>
      <c r="D211" s="5"/>
      <c r="E211" s="292" t="s">
        <v>211</v>
      </c>
      <c r="F211" s="293"/>
      <c r="G211" s="213" t="s">
        <v>212</v>
      </c>
      <c r="H211" s="5"/>
      <c r="I211" s="180"/>
      <c r="J211" s="180"/>
      <c r="K211" s="186"/>
      <c r="L211" s="17"/>
      <c r="M211" s="20"/>
      <c r="N211" s="20"/>
      <c r="O211" s="16"/>
      <c r="Q211" s="183"/>
      <c r="R211" s="183"/>
      <c r="S211" s="17"/>
      <c r="U211" s="178"/>
      <c r="W211" s="178"/>
    </row>
    <row r="212" spans="1:23" ht="15">
      <c r="A212" s="326"/>
      <c r="B212" s="327"/>
      <c r="C212" s="224"/>
      <c r="D212" s="5"/>
      <c r="E212" s="326"/>
      <c r="F212" s="327"/>
      <c r="G212" s="224"/>
      <c r="H212" s="5"/>
      <c r="I212" s="187"/>
      <c r="J212" s="187"/>
      <c r="K212" s="188"/>
      <c r="L212" s="17"/>
      <c r="M212" s="15"/>
      <c r="N212" s="15"/>
      <c r="O212" s="14"/>
      <c r="Q212" s="183"/>
      <c r="R212" s="183"/>
      <c r="S212" s="17"/>
      <c r="U212" s="178"/>
      <c r="W212" s="178"/>
    </row>
    <row r="213" spans="1:23" ht="15">
      <c r="A213" s="296"/>
      <c r="B213" s="297"/>
      <c r="C213" s="224"/>
      <c r="D213" s="5"/>
      <c r="E213" s="296"/>
      <c r="F213" s="297"/>
      <c r="G213" s="224"/>
      <c r="H213" s="5"/>
      <c r="I213" s="187"/>
      <c r="J213" s="187"/>
      <c r="K213" s="188"/>
      <c r="L213" s="17"/>
      <c r="M213" s="15"/>
      <c r="N213" s="15"/>
      <c r="O213" s="14"/>
      <c r="Q213" s="183"/>
      <c r="R213" s="183"/>
      <c r="S213" s="17"/>
      <c r="U213" s="178"/>
      <c r="W213" s="178"/>
    </row>
    <row r="214" spans="1:23" ht="15">
      <c r="A214" s="296"/>
      <c r="B214" s="297"/>
      <c r="C214" s="224"/>
      <c r="D214" s="5"/>
      <c r="E214" s="296"/>
      <c r="F214" s="297"/>
      <c r="G214" s="224"/>
      <c r="H214" s="5"/>
      <c r="I214" s="187"/>
      <c r="J214" s="187"/>
      <c r="K214" s="188"/>
      <c r="L214" s="17"/>
      <c r="M214" s="15"/>
      <c r="N214" s="15"/>
      <c r="O214" s="14"/>
      <c r="Q214" s="183"/>
      <c r="R214" s="183"/>
      <c r="S214" s="17"/>
      <c r="U214" s="178"/>
      <c r="W214" s="178"/>
    </row>
    <row r="215" spans="1:23" ht="15">
      <c r="A215" s="296"/>
      <c r="B215" s="297"/>
      <c r="C215" s="224"/>
      <c r="D215" s="5"/>
      <c r="E215" s="296"/>
      <c r="F215" s="297"/>
      <c r="G215" s="224"/>
      <c r="H215" s="5"/>
      <c r="I215" s="187"/>
      <c r="J215" s="187"/>
      <c r="K215" s="188"/>
      <c r="L215" s="17"/>
      <c r="M215" s="15"/>
      <c r="N215" s="15"/>
      <c r="O215" s="14"/>
      <c r="Q215" s="183"/>
      <c r="R215" s="183"/>
      <c r="S215" s="17"/>
      <c r="U215" s="178"/>
      <c r="W215" s="178"/>
    </row>
    <row r="216" spans="1:23" ht="15">
      <c r="A216" s="296"/>
      <c r="B216" s="297"/>
      <c r="C216" s="214"/>
      <c r="D216" s="5"/>
      <c r="E216" s="296"/>
      <c r="F216" s="297"/>
      <c r="G216" s="214"/>
      <c r="H216" s="5"/>
      <c r="I216" s="180"/>
      <c r="J216" s="180"/>
      <c r="K216" s="180"/>
      <c r="L216" s="17"/>
      <c r="M216" s="20"/>
      <c r="N216" s="20"/>
      <c r="O216" s="20"/>
      <c r="Q216" s="183"/>
      <c r="R216" s="183"/>
      <c r="S216" s="17"/>
      <c r="U216" s="178"/>
      <c r="W216" s="178"/>
    </row>
    <row r="217" spans="1:23" ht="15">
      <c r="A217" s="296"/>
      <c r="B217" s="297"/>
      <c r="C217" s="214"/>
      <c r="D217" s="5"/>
      <c r="E217" s="296"/>
      <c r="F217" s="297"/>
      <c r="G217" s="214"/>
      <c r="H217" s="5"/>
      <c r="I217" s="180"/>
      <c r="J217" s="180"/>
      <c r="K217" s="186"/>
      <c r="L217" s="17"/>
      <c r="M217" s="20"/>
      <c r="N217" s="20"/>
      <c r="O217" s="16"/>
      <c r="Q217" s="183"/>
      <c r="R217" s="183"/>
      <c r="S217" s="17"/>
      <c r="U217" s="178"/>
      <c r="W217" s="178"/>
    </row>
    <row r="218" spans="1:23" ht="15">
      <c r="A218" s="296"/>
      <c r="B218" s="297"/>
      <c r="C218" s="214"/>
      <c r="D218" s="5"/>
      <c r="E218" s="296"/>
      <c r="F218" s="297"/>
      <c r="G218" s="214"/>
      <c r="H218" s="5"/>
      <c r="I218" s="187"/>
      <c r="J218" s="187"/>
      <c r="K218" s="188"/>
      <c r="L218" s="17"/>
      <c r="M218" s="15"/>
      <c r="N218" s="15"/>
      <c r="O218" s="14"/>
      <c r="Q218" s="183"/>
      <c r="R218" s="183"/>
      <c r="S218" s="17"/>
      <c r="U218" s="178"/>
      <c r="W218" s="178"/>
    </row>
    <row r="219" spans="1:23" ht="15">
      <c r="A219" s="296"/>
      <c r="B219" s="297"/>
      <c r="C219" s="214"/>
      <c r="D219" s="5"/>
      <c r="E219" s="296"/>
      <c r="F219" s="297"/>
      <c r="G219" s="214"/>
      <c r="H219" s="5"/>
      <c r="I219" s="187"/>
      <c r="J219" s="187"/>
      <c r="K219" s="188"/>
      <c r="L219" s="17"/>
      <c r="M219" s="15"/>
      <c r="N219" s="15"/>
      <c r="O219" s="14"/>
      <c r="Q219" s="183"/>
      <c r="R219" s="183"/>
      <c r="S219" s="17"/>
      <c r="U219" s="178"/>
      <c r="W219" s="178"/>
    </row>
    <row r="220" spans="1:23" ht="15">
      <c r="A220" s="296"/>
      <c r="B220" s="297"/>
      <c r="C220" s="214"/>
      <c r="D220" s="5"/>
      <c r="E220" s="296"/>
      <c r="F220" s="297"/>
      <c r="G220" s="214"/>
      <c r="H220" s="5"/>
      <c r="I220" s="187"/>
      <c r="J220" s="187"/>
      <c r="K220" s="188"/>
      <c r="L220" s="17"/>
      <c r="M220" s="15"/>
      <c r="N220" s="15"/>
      <c r="O220" s="14"/>
      <c r="Q220" s="183"/>
      <c r="R220" s="183"/>
      <c r="S220" s="17"/>
      <c r="U220" s="178"/>
      <c r="W220" s="178"/>
    </row>
    <row r="221" spans="1:23" ht="15">
      <c r="A221" s="296"/>
      <c r="B221" s="297"/>
      <c r="C221" s="214"/>
      <c r="D221" s="5"/>
      <c r="E221" s="296"/>
      <c r="F221" s="297"/>
      <c r="G221" s="214"/>
      <c r="H221" s="5"/>
      <c r="I221" s="187"/>
      <c r="J221" s="187"/>
      <c r="K221" s="188"/>
      <c r="L221" s="17"/>
      <c r="M221" s="15"/>
      <c r="N221" s="15"/>
      <c r="O221" s="14"/>
      <c r="Q221" s="183"/>
      <c r="R221" s="183"/>
      <c r="S221" s="17"/>
      <c r="U221" s="178"/>
      <c r="W221" s="178"/>
    </row>
    <row r="222" spans="1:23" ht="15">
      <c r="A222" s="296"/>
      <c r="B222" s="297"/>
      <c r="C222" s="214"/>
      <c r="D222" s="5"/>
      <c r="E222" s="296"/>
      <c r="F222" s="297"/>
      <c r="G222" s="214"/>
      <c r="H222" s="5"/>
      <c r="I222" s="180"/>
      <c r="J222" s="180"/>
      <c r="K222" s="180"/>
      <c r="L222" s="17"/>
      <c r="M222" s="20"/>
      <c r="N222" s="20"/>
      <c r="O222" s="20"/>
      <c r="Q222" s="183"/>
      <c r="R222" s="183"/>
      <c r="S222" s="17"/>
      <c r="U222" s="178"/>
      <c r="W222" s="178"/>
    </row>
    <row r="223" spans="1:23" ht="15">
      <c r="A223" s="296"/>
      <c r="B223" s="297"/>
      <c r="C223" s="214"/>
      <c r="D223" s="5"/>
      <c r="E223" s="296"/>
      <c r="F223" s="297"/>
      <c r="G223" s="214"/>
      <c r="H223" s="5"/>
      <c r="I223" s="180"/>
      <c r="J223" s="180"/>
      <c r="K223" s="186"/>
      <c r="L223" s="17"/>
      <c r="M223" s="20"/>
      <c r="N223" s="20"/>
      <c r="O223" s="16"/>
      <c r="Q223" s="183"/>
      <c r="R223" s="183"/>
      <c r="S223" s="17"/>
      <c r="U223" s="178"/>
      <c r="W223" s="178"/>
    </row>
    <row r="224" spans="1:23" ht="15.75" thickBot="1">
      <c r="A224" s="328"/>
      <c r="B224" s="329"/>
      <c r="C224" s="214"/>
      <c r="D224" s="5"/>
      <c r="E224" s="328"/>
      <c r="F224" s="329"/>
      <c r="G224" s="214"/>
      <c r="H224" s="5"/>
      <c r="I224" s="187"/>
      <c r="J224" s="187"/>
      <c r="K224" s="188"/>
      <c r="L224" s="17"/>
      <c r="M224" s="15"/>
      <c r="N224" s="15"/>
      <c r="O224" s="14"/>
      <c r="Q224" s="183"/>
      <c r="R224" s="183"/>
      <c r="S224" s="17"/>
      <c r="U224" s="178"/>
      <c r="W224" s="178"/>
    </row>
    <row r="225" spans="1:23" ht="15.75" thickBot="1">
      <c r="A225" s="212" t="s">
        <v>226</v>
      </c>
      <c r="B225" s="300"/>
      <c r="C225" s="301"/>
      <c r="D225" s="5"/>
      <c r="E225" s="212" t="s">
        <v>226</v>
      </c>
      <c r="F225" s="300"/>
      <c r="G225" s="301"/>
      <c r="H225" s="5"/>
      <c r="I225" s="187"/>
      <c r="J225" s="187"/>
      <c r="K225" s="188"/>
      <c r="L225" s="17"/>
      <c r="M225" s="15"/>
      <c r="N225" s="15"/>
      <c r="O225" s="14"/>
      <c r="Q225" s="183"/>
      <c r="R225" s="183"/>
      <c r="S225" s="17"/>
      <c r="U225" s="178"/>
      <c r="W225" s="178"/>
    </row>
    <row r="226" spans="1:23" ht="15.75" thickBot="1">
      <c r="A226" s="292" t="s">
        <v>211</v>
      </c>
      <c r="B226" s="293"/>
      <c r="C226" s="213" t="s">
        <v>212</v>
      </c>
      <c r="D226" s="5"/>
      <c r="E226" s="292" t="s">
        <v>211</v>
      </c>
      <c r="F226" s="293"/>
      <c r="G226" s="213" t="s">
        <v>212</v>
      </c>
      <c r="H226" s="5"/>
      <c r="I226" s="187"/>
      <c r="J226" s="187"/>
      <c r="K226" s="188"/>
      <c r="L226" s="17"/>
      <c r="M226" s="15"/>
      <c r="N226" s="15"/>
      <c r="O226" s="14"/>
      <c r="Q226" s="183"/>
      <c r="R226" s="183"/>
      <c r="S226" s="17"/>
      <c r="U226" s="178"/>
      <c r="W226" s="178"/>
    </row>
    <row r="227" spans="1:23" ht="15">
      <c r="A227" s="326"/>
      <c r="B227" s="327"/>
      <c r="C227" s="214"/>
      <c r="D227" s="5"/>
      <c r="E227" s="326"/>
      <c r="F227" s="327"/>
      <c r="G227" s="214"/>
      <c r="H227" s="5"/>
      <c r="I227" s="187"/>
      <c r="J227" s="187"/>
      <c r="K227" s="188"/>
      <c r="L227" s="17"/>
      <c r="M227" s="15"/>
      <c r="N227" s="15"/>
      <c r="O227" s="14"/>
      <c r="Q227" s="183"/>
      <c r="R227" s="183"/>
      <c r="S227" s="17"/>
      <c r="U227" s="178"/>
      <c r="W227" s="178"/>
    </row>
    <row r="228" spans="1:23" ht="15">
      <c r="A228" s="296"/>
      <c r="B228" s="297"/>
      <c r="C228" s="214"/>
      <c r="D228" s="5"/>
      <c r="E228" s="296"/>
      <c r="F228" s="297"/>
      <c r="G228" s="214"/>
      <c r="I228" s="183"/>
      <c r="J228" s="183"/>
      <c r="K228" s="183"/>
      <c r="L228" s="17"/>
      <c r="M228" s="17"/>
      <c r="N228" s="17"/>
      <c r="O228" s="17"/>
      <c r="Q228" s="183"/>
      <c r="R228" s="183"/>
      <c r="S228" s="17"/>
      <c r="U228" s="178"/>
      <c r="W228" s="178"/>
    </row>
    <row r="229" spans="1:23" ht="15">
      <c r="A229" s="296"/>
      <c r="B229" s="297"/>
      <c r="C229" s="214"/>
      <c r="D229" s="5"/>
      <c r="E229" s="296"/>
      <c r="F229" s="297"/>
      <c r="G229" s="214"/>
      <c r="I229" s="183"/>
      <c r="J229" s="183"/>
      <c r="K229" s="183"/>
      <c r="L229" s="17"/>
      <c r="M229" s="17"/>
      <c r="N229" s="17"/>
      <c r="O229" s="17"/>
      <c r="Q229" s="183"/>
      <c r="R229" s="183"/>
      <c r="S229" s="17"/>
      <c r="U229" s="178"/>
      <c r="W229" s="178"/>
    </row>
    <row r="230" spans="1:23" ht="15">
      <c r="A230" s="296"/>
      <c r="B230" s="297"/>
      <c r="C230" s="214"/>
      <c r="D230" s="5"/>
      <c r="E230" s="296"/>
      <c r="F230" s="297"/>
      <c r="G230" s="214"/>
      <c r="I230" s="183"/>
      <c r="J230" s="183"/>
      <c r="K230" s="183"/>
      <c r="L230" s="17"/>
      <c r="M230" s="17"/>
      <c r="N230" s="17"/>
      <c r="O230" s="17"/>
      <c r="Q230" s="183"/>
      <c r="R230" s="183"/>
      <c r="S230" s="17"/>
      <c r="U230" s="178"/>
      <c r="W230" s="178"/>
    </row>
    <row r="231" spans="1:23" ht="15">
      <c r="A231" s="296"/>
      <c r="B231" s="297"/>
      <c r="C231" s="214"/>
      <c r="D231" s="5"/>
      <c r="E231" s="296"/>
      <c r="F231" s="297"/>
      <c r="G231" s="214"/>
      <c r="I231" s="183"/>
      <c r="J231" s="184"/>
      <c r="K231" s="183"/>
      <c r="L231" s="17"/>
      <c r="M231" s="17"/>
      <c r="N231" s="18"/>
      <c r="O231" s="17"/>
      <c r="Q231" s="183"/>
      <c r="R231" s="183"/>
      <c r="S231" s="17"/>
      <c r="U231" s="178"/>
      <c r="W231" s="178"/>
    </row>
    <row r="232" spans="1:23" ht="15">
      <c r="A232" s="296"/>
      <c r="B232" s="297"/>
      <c r="C232" s="214"/>
      <c r="D232" s="5"/>
      <c r="E232" s="296"/>
      <c r="F232" s="297"/>
      <c r="G232" s="214"/>
      <c r="I232" s="185"/>
      <c r="J232" s="183"/>
      <c r="K232" s="183"/>
      <c r="L232" s="17"/>
      <c r="M232" s="19"/>
      <c r="N232" s="17"/>
      <c r="O232" s="17"/>
      <c r="Q232" s="183"/>
      <c r="R232" s="183"/>
      <c r="S232" s="17"/>
      <c r="U232" s="178"/>
      <c r="W232" s="178"/>
    </row>
    <row r="233" spans="1:23" ht="15">
      <c r="A233" s="296"/>
      <c r="B233" s="297"/>
      <c r="C233" s="214"/>
      <c r="D233" s="5"/>
      <c r="E233" s="296"/>
      <c r="F233" s="297"/>
      <c r="G233" s="214"/>
      <c r="I233" s="180"/>
      <c r="J233" s="180"/>
      <c r="K233" s="180"/>
      <c r="L233" s="17"/>
      <c r="M233" s="20"/>
      <c r="N233" s="20"/>
      <c r="O233" s="20"/>
      <c r="Q233" s="183"/>
      <c r="R233" s="183"/>
      <c r="S233" s="17"/>
      <c r="U233" s="178"/>
      <c r="W233" s="178"/>
    </row>
    <row r="234" spans="1:23" ht="15">
      <c r="A234" s="296"/>
      <c r="B234" s="297"/>
      <c r="C234" s="214"/>
      <c r="D234" s="5"/>
      <c r="E234" s="296"/>
      <c r="F234" s="297"/>
      <c r="G234" s="214"/>
      <c r="I234" s="180"/>
      <c r="J234" s="180"/>
      <c r="K234" s="186"/>
      <c r="L234" s="17"/>
      <c r="M234" s="20"/>
      <c r="N234" s="20"/>
      <c r="O234" s="16"/>
      <c r="Q234" s="183"/>
      <c r="R234" s="183"/>
      <c r="S234" s="17"/>
      <c r="U234" s="178"/>
      <c r="W234" s="178"/>
    </row>
    <row r="235" spans="1:23" ht="15">
      <c r="A235" s="296"/>
      <c r="B235" s="297"/>
      <c r="C235" s="214"/>
      <c r="D235" s="5"/>
      <c r="E235" s="296"/>
      <c r="F235" s="297"/>
      <c r="G235" s="214"/>
      <c r="I235" s="187"/>
      <c r="J235" s="187"/>
      <c r="K235" s="188"/>
      <c r="L235" s="17"/>
      <c r="M235" s="15"/>
      <c r="N235" s="15"/>
      <c r="O235" s="14"/>
      <c r="Q235" s="183"/>
      <c r="R235" s="183"/>
      <c r="S235" s="17"/>
      <c r="U235" s="178"/>
      <c r="W235" s="178"/>
    </row>
    <row r="236" spans="1:23" ht="15.75" thickBot="1">
      <c r="A236" s="328"/>
      <c r="B236" s="329"/>
      <c r="C236" s="215"/>
      <c r="D236" s="5"/>
      <c r="E236" s="328"/>
      <c r="F236" s="329"/>
      <c r="G236" s="215"/>
      <c r="I236" s="187"/>
      <c r="J236" s="187"/>
      <c r="K236" s="188"/>
      <c r="L236" s="17"/>
      <c r="M236" s="15"/>
      <c r="N236" s="15"/>
      <c r="O236" s="14"/>
      <c r="Q236" s="183"/>
      <c r="R236" s="183"/>
      <c r="S236" s="17"/>
      <c r="U236" s="178"/>
      <c r="W236" s="178"/>
    </row>
    <row r="237" spans="3:23" ht="15">
      <c r="C237" s="51">
        <f>COUNTA(B210,B225)*'Tabelle Startgelder'!$C$6</f>
        <v>0</v>
      </c>
      <c r="G237" s="51">
        <f>COUNTA(F210,F225)*'Tabelle Startgelder'!$C$6</f>
        <v>0</v>
      </c>
      <c r="I237" s="187"/>
      <c r="J237" s="187"/>
      <c r="K237" s="188"/>
      <c r="L237" s="17"/>
      <c r="M237" s="15"/>
      <c r="N237" s="15"/>
      <c r="O237" s="14"/>
      <c r="Q237" s="183"/>
      <c r="R237" s="183"/>
      <c r="S237" s="17"/>
      <c r="U237" s="178"/>
      <c r="W237" s="178"/>
    </row>
    <row r="238" spans="9:23" ht="15">
      <c r="I238" s="187"/>
      <c r="J238" s="187"/>
      <c r="K238" s="188"/>
      <c r="L238" s="17"/>
      <c r="M238" s="15"/>
      <c r="N238" s="15"/>
      <c r="O238" s="14"/>
      <c r="Q238" s="183"/>
      <c r="R238" s="183"/>
      <c r="S238" s="17"/>
      <c r="U238" s="178"/>
      <c r="W238" s="178"/>
    </row>
    <row r="239" spans="1:23" ht="15">
      <c r="A239" s="209" t="s">
        <v>228</v>
      </c>
      <c r="B239" s="209"/>
      <c r="C239" s="209"/>
      <c r="E239" s="209" t="s">
        <v>228</v>
      </c>
      <c r="F239" s="209"/>
      <c r="G239" s="209"/>
      <c r="I239" s="180"/>
      <c r="J239" s="180"/>
      <c r="K239" s="180"/>
      <c r="L239" s="17"/>
      <c r="M239" s="20"/>
      <c r="N239" s="20"/>
      <c r="O239" s="20"/>
      <c r="Q239" s="183"/>
      <c r="R239" s="183"/>
      <c r="S239" s="17"/>
      <c r="U239" s="178"/>
      <c r="W239" s="178"/>
    </row>
    <row r="240" spans="1:23" ht="15">
      <c r="A240" s="210" t="s">
        <v>16</v>
      </c>
      <c r="B240" s="211" t="s">
        <v>6</v>
      </c>
      <c r="C240" s="210" t="s">
        <v>7</v>
      </c>
      <c r="E240" s="210" t="s">
        <v>16</v>
      </c>
      <c r="F240" s="211" t="s">
        <v>6</v>
      </c>
      <c r="G240" s="210" t="s">
        <v>7</v>
      </c>
      <c r="I240" s="180"/>
      <c r="J240" s="181">
        <f>SUM(C260,G260,C283,G283,C306,G306,)</f>
        <v>0</v>
      </c>
      <c r="K240" s="186"/>
      <c r="L240" s="17"/>
      <c r="M240" s="20"/>
      <c r="N240" s="20"/>
      <c r="O240" s="16"/>
      <c r="Q240" s="183"/>
      <c r="R240" s="183"/>
      <c r="S240" s="17"/>
      <c r="U240" s="178"/>
      <c r="W240" s="178"/>
    </row>
    <row r="241" spans="1:23" ht="15.75" thickBot="1">
      <c r="A241" s="302" t="s">
        <v>230</v>
      </c>
      <c r="B241" s="302"/>
      <c r="C241" s="302"/>
      <c r="E241" s="302" t="s">
        <v>229</v>
      </c>
      <c r="F241" s="302"/>
      <c r="G241" s="302"/>
      <c r="I241" s="187"/>
      <c r="J241" s="187"/>
      <c r="K241" s="188"/>
      <c r="L241" s="17"/>
      <c r="M241" s="15"/>
      <c r="N241" s="15"/>
      <c r="O241" s="14"/>
      <c r="Q241" s="183"/>
      <c r="R241" s="183"/>
      <c r="S241" s="17"/>
      <c r="U241" s="178"/>
      <c r="W241" s="178"/>
    </row>
    <row r="242" spans="1:23" ht="15.75" thickBot="1">
      <c r="A242" s="212" t="s">
        <v>221</v>
      </c>
      <c r="B242" s="300"/>
      <c r="C242" s="301"/>
      <c r="E242" s="212" t="s">
        <v>221</v>
      </c>
      <c r="F242" s="300"/>
      <c r="G242" s="301"/>
      <c r="I242" s="187"/>
      <c r="J242" s="187"/>
      <c r="K242" s="188"/>
      <c r="L242" s="17"/>
      <c r="M242" s="15"/>
      <c r="N242" s="15"/>
      <c r="O242" s="14"/>
      <c r="Q242" s="183"/>
      <c r="R242" s="183"/>
      <c r="S242" s="17"/>
      <c r="U242" s="178"/>
      <c r="W242" s="178"/>
    </row>
    <row r="243" spans="1:23" ht="15.75" thickBot="1">
      <c r="A243" s="292" t="s">
        <v>211</v>
      </c>
      <c r="B243" s="293"/>
      <c r="C243" s="213" t="s">
        <v>212</v>
      </c>
      <c r="D243" s="5"/>
      <c r="E243" s="292" t="s">
        <v>211</v>
      </c>
      <c r="F243" s="293"/>
      <c r="G243" s="213" t="s">
        <v>212</v>
      </c>
      <c r="I243" s="187"/>
      <c r="J243" s="187"/>
      <c r="K243" s="188"/>
      <c r="L243" s="17"/>
      <c r="M243" s="15"/>
      <c r="N243" s="15"/>
      <c r="O243" s="14"/>
      <c r="Q243" s="183"/>
      <c r="R243" s="183"/>
      <c r="S243" s="17"/>
      <c r="U243" s="178"/>
      <c r="W243" s="178"/>
    </row>
    <row r="244" spans="1:23" ht="15">
      <c r="A244" s="290"/>
      <c r="B244" s="291"/>
      <c r="C244" s="214"/>
      <c r="D244" s="5"/>
      <c r="E244" s="290"/>
      <c r="F244" s="291"/>
      <c r="G244" s="214"/>
      <c r="I244" s="187"/>
      <c r="J244" s="187"/>
      <c r="K244" s="188"/>
      <c r="L244" s="17"/>
      <c r="M244" s="15"/>
      <c r="N244" s="15"/>
      <c r="O244" s="14"/>
      <c r="Q244" s="183"/>
      <c r="R244" s="183"/>
      <c r="S244" s="17"/>
      <c r="U244" s="178"/>
      <c r="W244" s="178"/>
    </row>
    <row r="245" spans="1:23" ht="15">
      <c r="A245" s="290"/>
      <c r="B245" s="291"/>
      <c r="C245" s="214"/>
      <c r="D245" s="5"/>
      <c r="E245" s="290"/>
      <c r="F245" s="291"/>
      <c r="G245" s="214"/>
      <c r="I245" s="180"/>
      <c r="J245" s="180"/>
      <c r="K245" s="180"/>
      <c r="L245" s="17"/>
      <c r="M245" s="20"/>
      <c r="N245" s="20"/>
      <c r="O245" s="20"/>
      <c r="Q245" s="183"/>
      <c r="R245" s="183"/>
      <c r="S245" s="17"/>
      <c r="U245" s="178"/>
      <c r="W245" s="178"/>
    </row>
    <row r="246" spans="1:23" ht="15">
      <c r="A246" s="290"/>
      <c r="B246" s="291"/>
      <c r="C246" s="214"/>
      <c r="D246" s="5"/>
      <c r="E246" s="290"/>
      <c r="F246" s="291"/>
      <c r="G246" s="214"/>
      <c r="I246" s="180"/>
      <c r="J246" s="180"/>
      <c r="K246" s="186"/>
      <c r="L246" s="17"/>
      <c r="M246" s="20"/>
      <c r="N246" s="20"/>
      <c r="O246" s="16"/>
      <c r="Q246" s="183"/>
      <c r="R246" s="183"/>
      <c r="S246" s="17"/>
      <c r="U246" s="178"/>
      <c r="W246" s="178"/>
    </row>
    <row r="247" spans="1:23" ht="15.75" thickBot="1">
      <c r="A247" s="290"/>
      <c r="B247" s="291"/>
      <c r="C247" s="214"/>
      <c r="D247" s="5"/>
      <c r="E247" s="290"/>
      <c r="F247" s="291"/>
      <c r="G247" s="214"/>
      <c r="I247" s="187"/>
      <c r="J247" s="187"/>
      <c r="K247" s="188"/>
      <c r="L247" s="17"/>
      <c r="M247" s="15"/>
      <c r="N247" s="15"/>
      <c r="O247" s="14"/>
      <c r="Q247" s="183"/>
      <c r="R247" s="183"/>
      <c r="S247" s="17"/>
      <c r="U247" s="178"/>
      <c r="W247" s="178"/>
    </row>
    <row r="248" spans="1:23" ht="15.75" thickBot="1">
      <c r="A248" s="212" t="s">
        <v>226</v>
      </c>
      <c r="B248" s="300"/>
      <c r="C248" s="301"/>
      <c r="D248" s="5"/>
      <c r="E248" s="212" t="s">
        <v>226</v>
      </c>
      <c r="F248" s="300"/>
      <c r="G248" s="301"/>
      <c r="I248" s="187"/>
      <c r="J248" s="187"/>
      <c r="K248" s="188"/>
      <c r="L248" s="17"/>
      <c r="M248" s="15"/>
      <c r="N248" s="15"/>
      <c r="O248" s="14"/>
      <c r="Q248" s="183"/>
      <c r="R248" s="183"/>
      <c r="S248" s="17"/>
      <c r="U248" s="178"/>
      <c r="W248" s="178"/>
    </row>
    <row r="249" spans="1:23" ht="15.75" thickBot="1">
      <c r="A249" s="292" t="s">
        <v>211</v>
      </c>
      <c r="B249" s="293"/>
      <c r="C249" s="213" t="s">
        <v>212</v>
      </c>
      <c r="D249" s="5"/>
      <c r="E249" s="292" t="s">
        <v>211</v>
      </c>
      <c r="F249" s="293"/>
      <c r="G249" s="213" t="s">
        <v>212</v>
      </c>
      <c r="I249" s="187"/>
      <c r="J249" s="187"/>
      <c r="K249" s="188"/>
      <c r="L249" s="17"/>
      <c r="M249" s="15"/>
      <c r="N249" s="15"/>
      <c r="O249" s="14"/>
      <c r="Q249" s="183"/>
      <c r="R249" s="183"/>
      <c r="S249" s="17"/>
      <c r="U249" s="178"/>
      <c r="W249" s="178"/>
    </row>
    <row r="250" spans="1:23" ht="15">
      <c r="A250" s="290"/>
      <c r="B250" s="291"/>
      <c r="C250" s="214"/>
      <c r="D250" s="5"/>
      <c r="E250" s="290"/>
      <c r="F250" s="291"/>
      <c r="G250" s="214"/>
      <c r="I250" s="187"/>
      <c r="J250" s="187"/>
      <c r="K250" s="188"/>
      <c r="L250" s="17"/>
      <c r="M250" s="15"/>
      <c r="N250" s="15"/>
      <c r="O250" s="14"/>
      <c r="Q250" s="183"/>
      <c r="R250" s="183"/>
      <c r="S250" s="17"/>
      <c r="U250" s="178"/>
      <c r="W250" s="178"/>
    </row>
    <row r="251" spans="1:23" ht="15">
      <c r="A251" s="290"/>
      <c r="B251" s="291"/>
      <c r="C251" s="214"/>
      <c r="D251" s="5"/>
      <c r="E251" s="290"/>
      <c r="F251" s="291"/>
      <c r="G251" s="214"/>
      <c r="I251" s="183"/>
      <c r="J251" s="183"/>
      <c r="K251" s="183"/>
      <c r="L251" s="17"/>
      <c r="M251" s="17"/>
      <c r="N251" s="17"/>
      <c r="O251" s="17"/>
      <c r="Q251" s="183"/>
      <c r="R251" s="183"/>
      <c r="S251" s="17"/>
      <c r="U251" s="178"/>
      <c r="W251" s="178"/>
    </row>
    <row r="252" spans="1:23" ht="15">
      <c r="A252" s="290"/>
      <c r="B252" s="291"/>
      <c r="C252" s="214"/>
      <c r="D252" s="5"/>
      <c r="E252" s="290"/>
      <c r="F252" s="291"/>
      <c r="G252" s="214"/>
      <c r="I252" s="183"/>
      <c r="J252" s="183"/>
      <c r="K252" s="183"/>
      <c r="L252" s="17"/>
      <c r="M252" s="17"/>
      <c r="N252" s="17"/>
      <c r="O252" s="17"/>
      <c r="Q252" s="183"/>
      <c r="R252" s="183"/>
      <c r="S252" s="17"/>
      <c r="U252" s="178"/>
      <c r="W252" s="178"/>
    </row>
    <row r="253" spans="1:23" ht="15.75" thickBot="1">
      <c r="A253" s="290"/>
      <c r="B253" s="291"/>
      <c r="C253" s="214"/>
      <c r="D253" s="5"/>
      <c r="E253" s="290"/>
      <c r="F253" s="291"/>
      <c r="G253" s="214"/>
      <c r="I253" s="183"/>
      <c r="J253" s="183"/>
      <c r="K253" s="183"/>
      <c r="L253" s="17"/>
      <c r="M253" s="17"/>
      <c r="N253" s="17"/>
      <c r="O253" s="17"/>
      <c r="Q253" s="183"/>
      <c r="R253" s="183"/>
      <c r="S253" s="17"/>
      <c r="U253" s="178"/>
      <c r="W253" s="178"/>
    </row>
    <row r="254" spans="1:23" ht="15.75" thickBot="1">
      <c r="A254" s="212" t="s">
        <v>227</v>
      </c>
      <c r="B254" s="300"/>
      <c r="C254" s="301"/>
      <c r="D254" s="5"/>
      <c r="E254" s="212" t="s">
        <v>227</v>
      </c>
      <c r="F254" s="300"/>
      <c r="G254" s="301"/>
      <c r="I254" s="183"/>
      <c r="J254" s="184"/>
      <c r="K254" s="183"/>
      <c r="L254" s="17"/>
      <c r="M254" s="17"/>
      <c r="N254" s="18"/>
      <c r="O254" s="17"/>
      <c r="Q254" s="183"/>
      <c r="R254" s="183"/>
      <c r="S254" s="17"/>
      <c r="U254" s="178"/>
      <c r="W254" s="178"/>
    </row>
    <row r="255" spans="1:23" ht="15.75" thickBot="1">
      <c r="A255" s="292" t="s">
        <v>211</v>
      </c>
      <c r="B255" s="293"/>
      <c r="C255" s="213" t="s">
        <v>212</v>
      </c>
      <c r="D255" s="5"/>
      <c r="E255" s="292" t="s">
        <v>211</v>
      </c>
      <c r="F255" s="293"/>
      <c r="G255" s="213" t="s">
        <v>212</v>
      </c>
      <c r="I255" s="185"/>
      <c r="J255" s="183"/>
      <c r="K255" s="183"/>
      <c r="L255" s="17"/>
      <c r="M255" s="19"/>
      <c r="N255" s="17"/>
      <c r="O255" s="17"/>
      <c r="Q255" s="183"/>
      <c r="R255" s="183"/>
      <c r="S255" s="17"/>
      <c r="U255" s="178"/>
      <c r="W255" s="178"/>
    </row>
    <row r="256" spans="1:23" ht="15">
      <c r="A256" s="290"/>
      <c r="B256" s="291"/>
      <c r="C256" s="214"/>
      <c r="D256" s="5"/>
      <c r="E256" s="290"/>
      <c r="F256" s="291"/>
      <c r="G256" s="214"/>
      <c r="I256" s="180"/>
      <c r="J256" s="180"/>
      <c r="K256" s="180"/>
      <c r="L256" s="17"/>
      <c r="M256" s="20"/>
      <c r="N256" s="20"/>
      <c r="O256" s="20"/>
      <c r="Q256" s="183"/>
      <c r="R256" s="183"/>
      <c r="S256" s="17"/>
      <c r="U256" s="178"/>
      <c r="W256" s="178"/>
    </row>
    <row r="257" spans="1:23" ht="15">
      <c r="A257" s="290"/>
      <c r="B257" s="291"/>
      <c r="C257" s="214"/>
      <c r="D257" s="5"/>
      <c r="E257" s="290"/>
      <c r="F257" s="291"/>
      <c r="G257" s="214"/>
      <c r="H257" s="5"/>
      <c r="I257" s="180"/>
      <c r="J257" s="180"/>
      <c r="K257" s="186"/>
      <c r="L257" s="17"/>
      <c r="M257" s="20"/>
      <c r="N257" s="20"/>
      <c r="O257" s="16"/>
      <c r="Q257" s="183"/>
      <c r="R257" s="183"/>
      <c r="S257" s="17"/>
      <c r="U257" s="178"/>
      <c r="W257" s="178"/>
    </row>
    <row r="258" spans="1:23" ht="15">
      <c r="A258" s="290"/>
      <c r="B258" s="291"/>
      <c r="C258" s="214"/>
      <c r="D258" s="5"/>
      <c r="E258" s="290"/>
      <c r="F258" s="291"/>
      <c r="G258" s="214"/>
      <c r="H258" s="5"/>
      <c r="I258" s="187"/>
      <c r="J258" s="187"/>
      <c r="K258" s="188"/>
      <c r="L258" s="17"/>
      <c r="M258" s="15"/>
      <c r="N258" s="15"/>
      <c r="O258" s="14"/>
      <c r="Q258" s="183"/>
      <c r="R258" s="183"/>
      <c r="S258" s="17"/>
      <c r="U258" s="178"/>
      <c r="W258" s="178"/>
    </row>
    <row r="259" spans="1:23" ht="15.75" thickBot="1">
      <c r="A259" s="298"/>
      <c r="B259" s="299"/>
      <c r="C259" s="215"/>
      <c r="D259" s="5"/>
      <c r="E259" s="298"/>
      <c r="F259" s="299"/>
      <c r="G259" s="215"/>
      <c r="H259" s="5"/>
      <c r="I259" s="187"/>
      <c r="J259" s="187"/>
      <c r="K259" s="188"/>
      <c r="L259" s="17"/>
      <c r="M259" s="15"/>
      <c r="N259" s="15"/>
      <c r="O259" s="14"/>
      <c r="Q259" s="183"/>
      <c r="R259" s="183"/>
      <c r="S259" s="17"/>
      <c r="U259" s="178"/>
      <c r="W259" s="178"/>
    </row>
    <row r="260" spans="3:23" ht="15">
      <c r="C260" s="51">
        <f>COUNTA(B242,B248,B254)*'Tabelle Startgelder'!$C$7</f>
        <v>0</v>
      </c>
      <c r="G260" s="51">
        <f>COUNTA(F242,F248,F254)*'Tabelle Startgelder'!$C$7</f>
        <v>0</v>
      </c>
      <c r="H260" s="5"/>
      <c r="I260" s="187"/>
      <c r="J260" s="187"/>
      <c r="K260" s="188"/>
      <c r="L260" s="17"/>
      <c r="M260" s="15"/>
      <c r="N260" s="15"/>
      <c r="O260" s="14"/>
      <c r="Q260" s="183"/>
      <c r="R260" s="183"/>
      <c r="S260" s="17"/>
      <c r="U260" s="178"/>
      <c r="W260" s="178"/>
    </row>
    <row r="261" spans="8:23" ht="15">
      <c r="H261" s="5"/>
      <c r="I261" s="187"/>
      <c r="J261" s="187"/>
      <c r="K261" s="188"/>
      <c r="L261" s="17"/>
      <c r="M261" s="15"/>
      <c r="N261" s="15"/>
      <c r="O261" s="14"/>
      <c r="Q261" s="183"/>
      <c r="R261" s="183"/>
      <c r="S261" s="17"/>
      <c r="U261" s="178"/>
      <c r="W261" s="178"/>
    </row>
    <row r="262" spans="1:23" ht="15">
      <c r="A262" s="209" t="s">
        <v>228</v>
      </c>
      <c r="B262" s="209"/>
      <c r="C262" s="209"/>
      <c r="E262" s="209" t="s">
        <v>228</v>
      </c>
      <c r="F262" s="209"/>
      <c r="G262" s="209"/>
      <c r="H262" s="5"/>
      <c r="I262" s="187"/>
      <c r="J262" s="187"/>
      <c r="K262" s="188"/>
      <c r="L262" s="17"/>
      <c r="M262" s="15"/>
      <c r="N262" s="15"/>
      <c r="O262" s="14"/>
      <c r="Q262" s="183"/>
      <c r="R262" s="183"/>
      <c r="S262" s="17"/>
      <c r="U262" s="178"/>
      <c r="W262" s="178"/>
    </row>
    <row r="263" spans="1:23" ht="15">
      <c r="A263" s="210" t="s">
        <v>16</v>
      </c>
      <c r="B263" s="211" t="s">
        <v>6</v>
      </c>
      <c r="C263" s="210" t="s">
        <v>231</v>
      </c>
      <c r="E263" s="210" t="s">
        <v>16</v>
      </c>
      <c r="F263" s="211" t="s">
        <v>6</v>
      </c>
      <c r="G263" s="210" t="s">
        <v>9</v>
      </c>
      <c r="H263" s="5"/>
      <c r="I263" s="187"/>
      <c r="J263" s="187"/>
      <c r="K263" s="188"/>
      <c r="L263" s="17"/>
      <c r="M263" s="15"/>
      <c r="N263" s="15"/>
      <c r="O263" s="14"/>
      <c r="Q263" s="183"/>
      <c r="R263" s="183"/>
      <c r="S263" s="17"/>
      <c r="U263" s="178"/>
      <c r="W263" s="178"/>
    </row>
    <row r="264" spans="1:23" ht="15.75" thickBot="1">
      <c r="A264" s="302" t="s">
        <v>230</v>
      </c>
      <c r="B264" s="302"/>
      <c r="C264" s="302"/>
      <c r="E264" s="302" t="s">
        <v>229</v>
      </c>
      <c r="F264" s="302"/>
      <c r="G264" s="302"/>
      <c r="H264" s="5"/>
      <c r="I264" s="187"/>
      <c r="J264" s="187"/>
      <c r="K264" s="188"/>
      <c r="L264" s="17"/>
      <c r="M264" s="15"/>
      <c r="N264" s="15"/>
      <c r="O264" s="14"/>
      <c r="Q264" s="183"/>
      <c r="R264" s="183"/>
      <c r="S264" s="17"/>
      <c r="U264" s="178"/>
      <c r="W264" s="178"/>
    </row>
    <row r="265" spans="1:23" ht="15.75" thickBot="1">
      <c r="A265" s="212" t="s">
        <v>221</v>
      </c>
      <c r="B265" s="300"/>
      <c r="C265" s="301"/>
      <c r="E265" s="212" t="s">
        <v>221</v>
      </c>
      <c r="F265" s="300"/>
      <c r="G265" s="301"/>
      <c r="H265" s="5"/>
      <c r="I265" s="187"/>
      <c r="J265" s="187"/>
      <c r="K265" s="188"/>
      <c r="L265" s="17"/>
      <c r="M265" s="15"/>
      <c r="N265" s="15"/>
      <c r="O265" s="14"/>
      <c r="Q265" s="183"/>
      <c r="R265" s="183"/>
      <c r="S265" s="17"/>
      <c r="U265" s="178"/>
      <c r="W265" s="178"/>
    </row>
    <row r="266" spans="1:23" ht="15.75" thickBot="1">
      <c r="A266" s="292" t="s">
        <v>211</v>
      </c>
      <c r="B266" s="293"/>
      <c r="C266" s="213" t="s">
        <v>212</v>
      </c>
      <c r="D266" s="5"/>
      <c r="E266" s="292" t="s">
        <v>211</v>
      </c>
      <c r="F266" s="293"/>
      <c r="G266" s="213" t="s">
        <v>212</v>
      </c>
      <c r="H266" s="5"/>
      <c r="I266" s="187"/>
      <c r="J266" s="187"/>
      <c r="K266" s="188"/>
      <c r="L266" s="17"/>
      <c r="M266" s="15"/>
      <c r="N266" s="15"/>
      <c r="O266" s="14"/>
      <c r="Q266" s="183"/>
      <c r="R266" s="183"/>
      <c r="S266" s="17"/>
      <c r="U266" s="178"/>
      <c r="W266" s="178"/>
    </row>
    <row r="267" spans="1:23" ht="15">
      <c r="A267" s="290"/>
      <c r="B267" s="291"/>
      <c r="C267" s="214"/>
      <c r="D267" s="5"/>
      <c r="E267" s="290"/>
      <c r="F267" s="291"/>
      <c r="G267" s="214"/>
      <c r="H267" s="5"/>
      <c r="I267" s="187"/>
      <c r="J267" s="187"/>
      <c r="K267" s="188"/>
      <c r="L267" s="17"/>
      <c r="M267" s="15"/>
      <c r="N267" s="15"/>
      <c r="O267" s="14"/>
      <c r="Q267" s="183"/>
      <c r="R267" s="183"/>
      <c r="S267" s="17"/>
      <c r="U267" s="178"/>
      <c r="W267" s="178"/>
    </row>
    <row r="268" spans="1:23" ht="15">
      <c r="A268" s="290"/>
      <c r="B268" s="291"/>
      <c r="C268" s="214"/>
      <c r="D268" s="5"/>
      <c r="E268" s="290"/>
      <c r="F268" s="291"/>
      <c r="G268" s="214"/>
      <c r="H268" s="5"/>
      <c r="I268" s="187"/>
      <c r="J268" s="187"/>
      <c r="K268" s="188"/>
      <c r="L268" s="17"/>
      <c r="M268" s="15"/>
      <c r="N268" s="15"/>
      <c r="O268" s="14"/>
      <c r="Q268" s="183"/>
      <c r="R268" s="183"/>
      <c r="S268" s="17"/>
      <c r="U268" s="178"/>
      <c r="W268" s="178"/>
    </row>
    <row r="269" spans="1:23" ht="15">
      <c r="A269" s="290"/>
      <c r="B269" s="291"/>
      <c r="C269" s="214"/>
      <c r="D269" s="5"/>
      <c r="E269" s="290"/>
      <c r="F269" s="291"/>
      <c r="G269" s="214"/>
      <c r="H269" s="5"/>
      <c r="I269" s="187"/>
      <c r="J269" s="187"/>
      <c r="K269" s="188"/>
      <c r="L269" s="17"/>
      <c r="M269" s="15"/>
      <c r="N269" s="15"/>
      <c r="O269" s="14"/>
      <c r="Q269" s="183"/>
      <c r="R269" s="183"/>
      <c r="S269" s="17"/>
      <c r="U269" s="178"/>
      <c r="W269" s="178"/>
    </row>
    <row r="270" spans="1:23" ht="15.75" thickBot="1">
      <c r="A270" s="290"/>
      <c r="B270" s="291"/>
      <c r="C270" s="214"/>
      <c r="D270" s="5"/>
      <c r="E270" s="290"/>
      <c r="F270" s="291"/>
      <c r="G270" s="214"/>
      <c r="H270" s="5"/>
      <c r="I270" s="187"/>
      <c r="J270" s="187"/>
      <c r="K270" s="188"/>
      <c r="L270" s="17"/>
      <c r="M270" s="15"/>
      <c r="N270" s="15"/>
      <c r="O270" s="14"/>
      <c r="Q270" s="183"/>
      <c r="R270" s="183"/>
      <c r="S270" s="17"/>
      <c r="U270" s="178"/>
      <c r="W270" s="178"/>
    </row>
    <row r="271" spans="1:23" ht="15.75" thickBot="1">
      <c r="A271" s="212" t="s">
        <v>226</v>
      </c>
      <c r="B271" s="300"/>
      <c r="C271" s="301"/>
      <c r="D271" s="5"/>
      <c r="E271" s="212" t="s">
        <v>226</v>
      </c>
      <c r="F271" s="300"/>
      <c r="G271" s="301"/>
      <c r="H271" s="5"/>
      <c r="I271" s="187"/>
      <c r="J271" s="187"/>
      <c r="K271" s="188"/>
      <c r="L271" s="17"/>
      <c r="M271" s="15"/>
      <c r="N271" s="15"/>
      <c r="O271" s="14"/>
      <c r="Q271" s="183"/>
      <c r="R271" s="183"/>
      <c r="S271" s="17"/>
      <c r="U271" s="178"/>
      <c r="W271" s="178"/>
    </row>
    <row r="272" spans="1:23" ht="15.75" thickBot="1">
      <c r="A272" s="292" t="s">
        <v>211</v>
      </c>
      <c r="B272" s="293"/>
      <c r="C272" s="213" t="s">
        <v>212</v>
      </c>
      <c r="D272" s="5"/>
      <c r="E272" s="292" t="s">
        <v>211</v>
      </c>
      <c r="F272" s="293"/>
      <c r="G272" s="213" t="s">
        <v>212</v>
      </c>
      <c r="H272" s="5"/>
      <c r="I272" s="187"/>
      <c r="J272" s="187"/>
      <c r="K272" s="188"/>
      <c r="L272" s="17"/>
      <c r="M272" s="15"/>
      <c r="N272" s="15"/>
      <c r="O272" s="14"/>
      <c r="Q272" s="183"/>
      <c r="R272" s="183"/>
      <c r="S272" s="17"/>
      <c r="U272" s="178"/>
      <c r="W272" s="178"/>
    </row>
    <row r="273" spans="1:23" ht="15">
      <c r="A273" s="290"/>
      <c r="B273" s="291"/>
      <c r="C273" s="214"/>
      <c r="D273" s="5"/>
      <c r="E273" s="290"/>
      <c r="F273" s="291"/>
      <c r="G273" s="214"/>
      <c r="H273" s="5"/>
      <c r="I273" s="187"/>
      <c r="J273" s="187"/>
      <c r="K273" s="188"/>
      <c r="L273" s="17"/>
      <c r="M273" s="15"/>
      <c r="N273" s="15"/>
      <c r="O273" s="14"/>
      <c r="Q273" s="183"/>
      <c r="R273" s="183"/>
      <c r="S273" s="17"/>
      <c r="U273" s="178"/>
      <c r="W273" s="178"/>
    </row>
    <row r="274" spans="1:23" ht="15">
      <c r="A274" s="290"/>
      <c r="B274" s="291"/>
      <c r="C274" s="214"/>
      <c r="D274" s="5"/>
      <c r="E274" s="290"/>
      <c r="F274" s="291"/>
      <c r="G274" s="214"/>
      <c r="I274" s="183"/>
      <c r="J274" s="183"/>
      <c r="K274" s="183"/>
      <c r="L274" s="17"/>
      <c r="M274" s="17"/>
      <c r="N274" s="17"/>
      <c r="O274" s="17"/>
      <c r="Q274" s="183"/>
      <c r="R274" s="183"/>
      <c r="S274" s="17"/>
      <c r="U274" s="178"/>
      <c r="W274" s="178"/>
    </row>
    <row r="275" spans="1:23" ht="15">
      <c r="A275" s="290"/>
      <c r="B275" s="291"/>
      <c r="C275" s="214"/>
      <c r="D275" s="5"/>
      <c r="E275" s="290"/>
      <c r="F275" s="291"/>
      <c r="G275" s="214"/>
      <c r="I275" s="183"/>
      <c r="J275" s="183"/>
      <c r="K275" s="183"/>
      <c r="L275" s="17"/>
      <c r="M275" s="17"/>
      <c r="N275" s="17"/>
      <c r="O275" s="17"/>
      <c r="Q275" s="183"/>
      <c r="R275" s="183"/>
      <c r="S275" s="17"/>
      <c r="U275" s="178"/>
      <c r="W275" s="178"/>
    </row>
    <row r="276" spans="1:23" ht="15.75" thickBot="1">
      <c r="A276" s="290"/>
      <c r="B276" s="291"/>
      <c r="C276" s="214"/>
      <c r="D276" s="5"/>
      <c r="E276" s="290"/>
      <c r="F276" s="291"/>
      <c r="G276" s="214"/>
      <c r="I276" s="183"/>
      <c r="J276" s="183"/>
      <c r="K276" s="183"/>
      <c r="L276" s="17"/>
      <c r="M276" s="17"/>
      <c r="N276" s="17"/>
      <c r="O276" s="17"/>
      <c r="Q276" s="183"/>
      <c r="R276" s="183"/>
      <c r="S276" s="17"/>
      <c r="U276" s="178"/>
      <c r="W276" s="178"/>
    </row>
    <row r="277" spans="1:23" ht="15.75" thickBot="1">
      <c r="A277" s="212" t="s">
        <v>227</v>
      </c>
      <c r="B277" s="300"/>
      <c r="C277" s="301"/>
      <c r="D277" s="5"/>
      <c r="E277" s="212" t="s">
        <v>227</v>
      </c>
      <c r="F277" s="300"/>
      <c r="G277" s="301"/>
      <c r="I277" s="183"/>
      <c r="J277" s="184"/>
      <c r="K277" s="183"/>
      <c r="L277" s="17"/>
      <c r="M277" s="17"/>
      <c r="N277" s="18"/>
      <c r="O277" s="17"/>
      <c r="Q277" s="183"/>
      <c r="R277" s="183"/>
      <c r="S277" s="17"/>
      <c r="U277" s="178"/>
      <c r="W277" s="178"/>
    </row>
    <row r="278" spans="1:23" ht="15.75" thickBot="1">
      <c r="A278" s="292" t="s">
        <v>211</v>
      </c>
      <c r="B278" s="293"/>
      <c r="C278" s="213" t="s">
        <v>212</v>
      </c>
      <c r="D278" s="5"/>
      <c r="E278" s="292" t="s">
        <v>211</v>
      </c>
      <c r="F278" s="293"/>
      <c r="G278" s="213" t="s">
        <v>212</v>
      </c>
      <c r="I278" s="185"/>
      <c r="J278" s="183"/>
      <c r="K278" s="183"/>
      <c r="L278" s="17"/>
      <c r="M278" s="19"/>
      <c r="N278" s="17"/>
      <c r="O278" s="17"/>
      <c r="Q278" s="183"/>
      <c r="R278" s="183"/>
      <c r="S278" s="17"/>
      <c r="U278" s="178"/>
      <c r="W278" s="178"/>
    </row>
    <row r="279" spans="1:23" ht="15">
      <c r="A279" s="290"/>
      <c r="B279" s="291"/>
      <c r="C279" s="214"/>
      <c r="D279" s="5"/>
      <c r="E279" s="290"/>
      <c r="F279" s="291"/>
      <c r="G279" s="214"/>
      <c r="I279" s="180"/>
      <c r="J279" s="180"/>
      <c r="K279" s="180"/>
      <c r="L279" s="17"/>
      <c r="M279" s="20"/>
      <c r="N279" s="20"/>
      <c r="O279" s="20"/>
      <c r="Q279" s="183"/>
      <c r="R279" s="183"/>
      <c r="S279" s="17"/>
      <c r="U279" s="178"/>
      <c r="W279" s="178"/>
    </row>
    <row r="280" spans="1:23" ht="15">
      <c r="A280" s="290"/>
      <c r="B280" s="291"/>
      <c r="C280" s="214"/>
      <c r="D280" s="5"/>
      <c r="E280" s="290"/>
      <c r="F280" s="291"/>
      <c r="G280" s="214"/>
      <c r="I280" s="180"/>
      <c r="J280" s="180"/>
      <c r="K280" s="186"/>
      <c r="L280" s="17"/>
      <c r="M280" s="20"/>
      <c r="N280" s="20"/>
      <c r="O280" s="16"/>
      <c r="Q280" s="183"/>
      <c r="R280" s="183"/>
      <c r="S280" s="17"/>
      <c r="U280" s="178"/>
      <c r="W280" s="178"/>
    </row>
    <row r="281" spans="1:23" ht="15">
      <c r="A281" s="290"/>
      <c r="B281" s="291"/>
      <c r="C281" s="214"/>
      <c r="D281" s="5"/>
      <c r="E281" s="290"/>
      <c r="F281" s="291"/>
      <c r="G281" s="214"/>
      <c r="I281" s="187"/>
      <c r="J281" s="187"/>
      <c r="K281" s="188"/>
      <c r="L281" s="17"/>
      <c r="M281" s="15"/>
      <c r="N281" s="15"/>
      <c r="O281" s="14"/>
      <c r="Q281" s="183"/>
      <c r="R281" s="183"/>
      <c r="S281" s="17"/>
      <c r="U281" s="178"/>
      <c r="W281" s="178"/>
    </row>
    <row r="282" spans="1:23" ht="15.75" thickBot="1">
      <c r="A282" s="298"/>
      <c r="B282" s="299"/>
      <c r="C282" s="215"/>
      <c r="D282" s="5"/>
      <c r="E282" s="298"/>
      <c r="F282" s="299"/>
      <c r="G282" s="215"/>
      <c r="I282" s="187"/>
      <c r="J282" s="187"/>
      <c r="K282" s="188"/>
      <c r="L282" s="17"/>
      <c r="M282" s="15"/>
      <c r="N282" s="15"/>
      <c r="O282" s="14"/>
      <c r="Q282" s="183"/>
      <c r="R282" s="183"/>
      <c r="S282" s="17"/>
      <c r="U282" s="178"/>
      <c r="W282" s="178"/>
    </row>
    <row r="283" spans="3:23" ht="15">
      <c r="C283" s="51">
        <f>COUNTA(B265,B271,B277)*'Tabelle Startgelder'!$C$7</f>
        <v>0</v>
      </c>
      <c r="G283" s="51">
        <f>COUNTA(F265,F271,F277)*'Tabelle Startgelder'!$C$7</f>
        <v>0</v>
      </c>
      <c r="I283" s="187"/>
      <c r="J283" s="187"/>
      <c r="K283" s="188"/>
      <c r="L283" s="17"/>
      <c r="M283" s="15"/>
      <c r="N283" s="15"/>
      <c r="O283" s="14"/>
      <c r="Q283" s="183"/>
      <c r="R283" s="183"/>
      <c r="S283" s="17"/>
      <c r="U283" s="178"/>
      <c r="W283" s="178"/>
    </row>
    <row r="284" spans="9:23" ht="15">
      <c r="I284" s="187"/>
      <c r="J284" s="187"/>
      <c r="K284" s="188"/>
      <c r="L284" s="17"/>
      <c r="M284" s="15"/>
      <c r="N284" s="15"/>
      <c r="O284" s="14"/>
      <c r="Q284" s="183"/>
      <c r="R284" s="183"/>
      <c r="S284" s="17"/>
      <c r="U284" s="178"/>
      <c r="W284" s="178"/>
    </row>
    <row r="285" spans="1:23" ht="15">
      <c r="A285" s="209" t="s">
        <v>228</v>
      </c>
      <c r="B285" s="209"/>
      <c r="C285" s="209"/>
      <c r="E285" s="209" t="s">
        <v>228</v>
      </c>
      <c r="F285" s="209"/>
      <c r="G285" s="209"/>
      <c r="I285" s="187"/>
      <c r="J285" s="187"/>
      <c r="K285" s="188"/>
      <c r="L285" s="17"/>
      <c r="M285" s="15"/>
      <c r="N285" s="15"/>
      <c r="O285" s="14"/>
      <c r="Q285" s="183"/>
      <c r="R285" s="183"/>
      <c r="S285" s="17"/>
      <c r="U285" s="178"/>
      <c r="W285" s="178"/>
    </row>
    <row r="286" spans="1:23" ht="15">
      <c r="A286" s="210" t="s">
        <v>16</v>
      </c>
      <c r="B286" s="211" t="s">
        <v>6</v>
      </c>
      <c r="C286" s="210" t="s">
        <v>8</v>
      </c>
      <c r="E286" s="210" t="s">
        <v>16</v>
      </c>
      <c r="F286" s="211" t="s">
        <v>6</v>
      </c>
      <c r="G286" s="210" t="s">
        <v>8</v>
      </c>
      <c r="I286" s="187"/>
      <c r="J286" s="187"/>
      <c r="K286" s="188"/>
      <c r="L286" s="17"/>
      <c r="M286" s="15"/>
      <c r="N286" s="15"/>
      <c r="O286" s="14"/>
      <c r="Q286" s="183"/>
      <c r="R286" s="183"/>
      <c r="S286" s="17"/>
      <c r="U286" s="178"/>
      <c r="W286" s="178"/>
    </row>
    <row r="287" spans="1:23" ht="15.75" thickBot="1">
      <c r="A287" s="302" t="s">
        <v>230</v>
      </c>
      <c r="B287" s="302"/>
      <c r="C287" s="302"/>
      <c r="E287" s="302" t="s">
        <v>229</v>
      </c>
      <c r="F287" s="302"/>
      <c r="G287" s="302"/>
      <c r="I287" s="187"/>
      <c r="J287" s="187"/>
      <c r="K287" s="188"/>
      <c r="L287" s="17"/>
      <c r="M287" s="15"/>
      <c r="N287" s="15"/>
      <c r="O287" s="14"/>
      <c r="Q287" s="183"/>
      <c r="R287" s="183"/>
      <c r="S287" s="17"/>
      <c r="U287" s="178"/>
      <c r="W287" s="178"/>
    </row>
    <row r="288" spans="1:23" ht="15.75" thickBot="1">
      <c r="A288" s="212" t="s">
        <v>221</v>
      </c>
      <c r="B288" s="300"/>
      <c r="C288" s="301"/>
      <c r="E288" s="212" t="s">
        <v>221</v>
      </c>
      <c r="F288" s="300"/>
      <c r="G288" s="301"/>
      <c r="I288" s="187"/>
      <c r="J288" s="187"/>
      <c r="K288" s="188"/>
      <c r="L288" s="17"/>
      <c r="M288" s="15"/>
      <c r="N288" s="15"/>
      <c r="O288" s="14"/>
      <c r="Q288" s="183"/>
      <c r="R288" s="183"/>
      <c r="S288" s="17"/>
      <c r="U288" s="178"/>
      <c r="W288" s="178"/>
    </row>
    <row r="289" spans="1:23" ht="15.75" thickBot="1">
      <c r="A289" s="292" t="s">
        <v>211</v>
      </c>
      <c r="B289" s="293"/>
      <c r="C289" s="213" t="s">
        <v>212</v>
      </c>
      <c r="D289" s="5"/>
      <c r="E289" s="292" t="s">
        <v>211</v>
      </c>
      <c r="F289" s="293"/>
      <c r="G289" s="213" t="s">
        <v>212</v>
      </c>
      <c r="I289" s="187"/>
      <c r="J289" s="187"/>
      <c r="K289" s="188"/>
      <c r="L289" s="17"/>
      <c r="M289" s="15"/>
      <c r="N289" s="15"/>
      <c r="O289" s="14"/>
      <c r="Q289" s="183"/>
      <c r="R289" s="183"/>
      <c r="S289" s="17"/>
      <c r="U289" s="178"/>
      <c r="W289" s="178"/>
    </row>
    <row r="290" spans="1:23" ht="15">
      <c r="A290" s="290"/>
      <c r="B290" s="291"/>
      <c r="C290" s="214"/>
      <c r="D290" s="5"/>
      <c r="E290" s="290"/>
      <c r="F290" s="291"/>
      <c r="G290" s="214"/>
      <c r="I290" s="187"/>
      <c r="J290" s="187"/>
      <c r="K290" s="188"/>
      <c r="L290" s="17"/>
      <c r="M290" s="15"/>
      <c r="N290" s="15"/>
      <c r="O290" s="14"/>
      <c r="Q290" s="183"/>
      <c r="R290" s="183"/>
      <c r="S290" s="17"/>
      <c r="U290" s="178"/>
      <c r="W290" s="178"/>
    </row>
    <row r="291" spans="1:23" ht="15">
      <c r="A291" s="290"/>
      <c r="B291" s="291"/>
      <c r="C291" s="214"/>
      <c r="D291" s="5"/>
      <c r="E291" s="290"/>
      <c r="F291" s="291"/>
      <c r="G291" s="214"/>
      <c r="I291" s="187"/>
      <c r="J291" s="187"/>
      <c r="K291" s="188"/>
      <c r="L291" s="17"/>
      <c r="M291" s="15"/>
      <c r="N291" s="15"/>
      <c r="O291" s="14"/>
      <c r="Q291" s="183"/>
      <c r="R291" s="183"/>
      <c r="S291" s="17"/>
      <c r="U291" s="178"/>
      <c r="W291" s="178"/>
    </row>
    <row r="292" spans="1:23" ht="15">
      <c r="A292" s="290"/>
      <c r="B292" s="291"/>
      <c r="C292" s="214"/>
      <c r="D292" s="5"/>
      <c r="E292" s="290"/>
      <c r="F292" s="291"/>
      <c r="G292" s="214"/>
      <c r="I292" s="187"/>
      <c r="J292" s="187"/>
      <c r="K292" s="188"/>
      <c r="L292" s="17"/>
      <c r="M292" s="15"/>
      <c r="N292" s="15"/>
      <c r="O292" s="14"/>
      <c r="Q292" s="183"/>
      <c r="R292" s="183"/>
      <c r="S292" s="17"/>
      <c r="U292" s="178"/>
      <c r="W292" s="178"/>
    </row>
    <row r="293" spans="1:23" ht="15.75" thickBot="1">
      <c r="A293" s="290"/>
      <c r="B293" s="291"/>
      <c r="C293" s="214"/>
      <c r="D293" s="5"/>
      <c r="E293" s="290"/>
      <c r="F293" s="291"/>
      <c r="G293" s="214"/>
      <c r="I293" s="187"/>
      <c r="J293" s="187"/>
      <c r="K293" s="188"/>
      <c r="L293" s="17"/>
      <c r="M293" s="15"/>
      <c r="N293" s="15"/>
      <c r="O293" s="14"/>
      <c r="Q293" s="183"/>
      <c r="R293" s="183"/>
      <c r="S293" s="17"/>
      <c r="U293" s="178"/>
      <c r="W293" s="178"/>
    </row>
    <row r="294" spans="1:23" ht="15.75" thickBot="1">
      <c r="A294" s="212" t="s">
        <v>226</v>
      </c>
      <c r="B294" s="300"/>
      <c r="C294" s="301"/>
      <c r="D294" s="5"/>
      <c r="E294" s="212" t="s">
        <v>226</v>
      </c>
      <c r="F294" s="300"/>
      <c r="G294" s="301"/>
      <c r="I294" s="187"/>
      <c r="J294" s="187"/>
      <c r="K294" s="188"/>
      <c r="L294" s="17"/>
      <c r="M294" s="15"/>
      <c r="N294" s="15"/>
      <c r="O294" s="14"/>
      <c r="Q294" s="183"/>
      <c r="R294" s="183"/>
      <c r="S294" s="17"/>
      <c r="U294" s="178"/>
      <c r="W294" s="178"/>
    </row>
    <row r="295" spans="1:23" ht="15.75" thickBot="1">
      <c r="A295" s="292" t="s">
        <v>211</v>
      </c>
      <c r="B295" s="293"/>
      <c r="C295" s="213" t="s">
        <v>212</v>
      </c>
      <c r="D295" s="5"/>
      <c r="E295" s="292" t="s">
        <v>211</v>
      </c>
      <c r="F295" s="293"/>
      <c r="G295" s="213" t="s">
        <v>212</v>
      </c>
      <c r="I295" s="187"/>
      <c r="J295" s="187"/>
      <c r="K295" s="188"/>
      <c r="L295" s="17"/>
      <c r="M295" s="15"/>
      <c r="N295" s="15"/>
      <c r="O295" s="14"/>
      <c r="Q295" s="183"/>
      <c r="R295" s="183"/>
      <c r="S295" s="17"/>
      <c r="U295" s="178"/>
      <c r="W295" s="178"/>
    </row>
    <row r="296" spans="1:23" ht="15">
      <c r="A296" s="290"/>
      <c r="B296" s="291"/>
      <c r="C296" s="214"/>
      <c r="D296" s="5"/>
      <c r="E296" s="290"/>
      <c r="F296" s="291"/>
      <c r="G296" s="214"/>
      <c r="I296" s="187"/>
      <c r="J296" s="187"/>
      <c r="K296" s="188"/>
      <c r="L296" s="17"/>
      <c r="M296" s="15"/>
      <c r="N296" s="15"/>
      <c r="O296" s="14"/>
      <c r="Q296" s="183"/>
      <c r="R296" s="183"/>
      <c r="S296" s="17"/>
      <c r="U296" s="178"/>
      <c r="W296" s="178"/>
    </row>
    <row r="297" spans="1:23" ht="15">
      <c r="A297" s="290"/>
      <c r="B297" s="291"/>
      <c r="C297" s="214"/>
      <c r="D297" s="5"/>
      <c r="E297" s="290"/>
      <c r="F297" s="291"/>
      <c r="G297" s="214"/>
      <c r="I297" s="183"/>
      <c r="J297" s="183"/>
      <c r="K297" s="183"/>
      <c r="L297" s="17"/>
      <c r="M297" s="17"/>
      <c r="N297" s="17"/>
      <c r="O297" s="17"/>
      <c r="Q297" s="183"/>
      <c r="R297" s="183"/>
      <c r="S297" s="17"/>
      <c r="U297" s="178"/>
      <c r="W297" s="178"/>
    </row>
    <row r="298" spans="1:23" ht="15">
      <c r="A298" s="290"/>
      <c r="B298" s="291"/>
      <c r="C298" s="214"/>
      <c r="D298" s="5"/>
      <c r="E298" s="290"/>
      <c r="F298" s="291"/>
      <c r="G298" s="214"/>
      <c r="I298" s="183"/>
      <c r="J298" s="183"/>
      <c r="K298" s="183"/>
      <c r="L298" s="17"/>
      <c r="M298" s="17"/>
      <c r="N298" s="17"/>
      <c r="O298" s="17"/>
      <c r="Q298" s="183"/>
      <c r="R298" s="183"/>
      <c r="S298" s="17"/>
      <c r="U298" s="178"/>
      <c r="W298" s="178"/>
    </row>
    <row r="299" spans="1:23" ht="15.75" thickBot="1">
      <c r="A299" s="290"/>
      <c r="B299" s="291"/>
      <c r="C299" s="214"/>
      <c r="D299" s="5"/>
      <c r="E299" s="290"/>
      <c r="F299" s="291"/>
      <c r="G299" s="214"/>
      <c r="I299" s="183"/>
      <c r="J299" s="184"/>
      <c r="K299" s="183"/>
      <c r="L299" s="17"/>
      <c r="M299" s="17"/>
      <c r="N299" s="17"/>
      <c r="O299" s="17"/>
      <c r="Q299" s="183"/>
      <c r="R299" s="183"/>
      <c r="S299" s="17"/>
      <c r="U299" s="178"/>
      <c r="W299" s="178"/>
    </row>
    <row r="300" spans="1:23" ht="15.75" thickBot="1">
      <c r="A300" s="212" t="s">
        <v>227</v>
      </c>
      <c r="B300" s="300"/>
      <c r="C300" s="301"/>
      <c r="D300" s="5"/>
      <c r="E300" s="212" t="s">
        <v>227</v>
      </c>
      <c r="F300" s="300"/>
      <c r="G300" s="301"/>
      <c r="I300" s="185"/>
      <c r="J300" s="183"/>
      <c r="K300" s="183"/>
      <c r="L300" s="17"/>
      <c r="M300" s="17"/>
      <c r="N300" s="17"/>
      <c r="O300" s="17"/>
      <c r="Q300" s="183"/>
      <c r="R300" s="183"/>
      <c r="S300" s="17"/>
      <c r="U300" s="178"/>
      <c r="W300" s="178"/>
    </row>
    <row r="301" spans="1:23" ht="15.75" thickBot="1">
      <c r="A301" s="292" t="s">
        <v>211</v>
      </c>
      <c r="B301" s="293"/>
      <c r="C301" s="213" t="s">
        <v>212</v>
      </c>
      <c r="D301" s="5"/>
      <c r="E301" s="292" t="s">
        <v>211</v>
      </c>
      <c r="F301" s="293"/>
      <c r="G301" s="213" t="s">
        <v>212</v>
      </c>
      <c r="I301" s="180"/>
      <c r="J301" s="180"/>
      <c r="K301" s="180"/>
      <c r="L301" s="17"/>
      <c r="M301" s="17"/>
      <c r="N301" s="17"/>
      <c r="O301" s="17"/>
      <c r="Q301" s="183"/>
      <c r="R301" s="183"/>
      <c r="S301" s="17"/>
      <c r="U301" s="178"/>
      <c r="W301" s="178"/>
    </row>
    <row r="302" spans="1:23" ht="15">
      <c r="A302" s="290"/>
      <c r="B302" s="291"/>
      <c r="C302" s="214"/>
      <c r="D302" s="5"/>
      <c r="E302" s="290"/>
      <c r="F302" s="291"/>
      <c r="G302" s="214"/>
      <c r="I302" s="180"/>
      <c r="J302" s="180"/>
      <c r="K302" s="186"/>
      <c r="L302" s="17"/>
      <c r="M302" s="17"/>
      <c r="N302" s="17"/>
      <c r="O302" s="17"/>
      <c r="Q302" s="183"/>
      <c r="R302" s="183"/>
      <c r="S302" s="17"/>
      <c r="U302" s="178"/>
      <c r="W302" s="178"/>
    </row>
    <row r="303" spans="1:23" ht="15">
      <c r="A303" s="290"/>
      <c r="B303" s="291"/>
      <c r="C303" s="214"/>
      <c r="D303" s="5"/>
      <c r="E303" s="290"/>
      <c r="F303" s="291"/>
      <c r="G303" s="214"/>
      <c r="I303" s="187"/>
      <c r="J303" s="187"/>
      <c r="K303" s="188"/>
      <c r="L303" s="17"/>
      <c r="M303" s="17"/>
      <c r="N303" s="17"/>
      <c r="O303" s="17"/>
      <c r="Q303" s="183"/>
      <c r="R303" s="183"/>
      <c r="S303" s="17"/>
      <c r="U303" s="178"/>
      <c r="W303" s="178"/>
    </row>
    <row r="304" spans="1:23" ht="15">
      <c r="A304" s="290"/>
      <c r="B304" s="291"/>
      <c r="C304" s="214"/>
      <c r="D304" s="5"/>
      <c r="E304" s="290"/>
      <c r="F304" s="291"/>
      <c r="G304" s="214"/>
      <c r="I304" s="187"/>
      <c r="J304" s="187"/>
      <c r="K304" s="188"/>
      <c r="L304" s="17"/>
      <c r="M304" s="17"/>
      <c r="N304" s="17"/>
      <c r="O304" s="17"/>
      <c r="Q304" s="183"/>
      <c r="R304" s="183"/>
      <c r="S304" s="17"/>
      <c r="U304" s="178"/>
      <c r="W304" s="178"/>
    </row>
    <row r="305" spans="1:23" ht="15.75" thickBot="1">
      <c r="A305" s="298"/>
      <c r="B305" s="299"/>
      <c r="C305" s="215"/>
      <c r="D305" s="5"/>
      <c r="E305" s="298"/>
      <c r="F305" s="299"/>
      <c r="G305" s="215"/>
      <c r="I305" s="187"/>
      <c r="J305" s="187"/>
      <c r="K305" s="188"/>
      <c r="L305" s="17"/>
      <c r="M305" s="17"/>
      <c r="N305" s="17"/>
      <c r="O305" s="17"/>
      <c r="Q305" s="183"/>
      <c r="R305" s="183"/>
      <c r="S305" s="17"/>
      <c r="U305" s="178"/>
      <c r="W305" s="178"/>
    </row>
    <row r="306" spans="3:23" ht="15">
      <c r="C306" s="51">
        <f>COUNTA(B288,B294,B300)*'Tabelle Startgelder'!$C$7</f>
        <v>0</v>
      </c>
      <c r="G306" s="51">
        <f>COUNTA(F288,F294,F300)*'Tabelle Startgelder'!$C$7</f>
        <v>0</v>
      </c>
      <c r="I306" s="187"/>
      <c r="J306" s="187"/>
      <c r="K306" s="188"/>
      <c r="L306" s="17"/>
      <c r="M306" s="17"/>
      <c r="N306" s="17"/>
      <c r="O306" s="17"/>
      <c r="Q306" s="183"/>
      <c r="R306" s="183"/>
      <c r="S306" s="17"/>
      <c r="U306" s="178"/>
      <c r="W306" s="178"/>
    </row>
    <row r="307" spans="9:23" ht="15">
      <c r="I307" s="187"/>
      <c r="J307" s="187"/>
      <c r="K307" s="188"/>
      <c r="L307" s="17"/>
      <c r="M307" s="17"/>
      <c r="N307" s="17"/>
      <c r="O307" s="17"/>
      <c r="Q307" s="183"/>
      <c r="R307" s="183"/>
      <c r="S307" s="17"/>
      <c r="U307" s="178"/>
      <c r="W307" s="178"/>
    </row>
    <row r="308" spans="1:23" ht="15">
      <c r="A308" s="209" t="s">
        <v>228</v>
      </c>
      <c r="B308" s="209"/>
      <c r="C308" s="209"/>
      <c r="E308" s="209" t="s">
        <v>228</v>
      </c>
      <c r="F308" s="209"/>
      <c r="G308" s="209"/>
      <c r="I308" s="187"/>
      <c r="J308" s="187"/>
      <c r="K308" s="188"/>
      <c r="L308" s="17"/>
      <c r="M308" s="17"/>
      <c r="N308" s="17"/>
      <c r="O308" s="17"/>
      <c r="Q308" s="183"/>
      <c r="R308" s="183"/>
      <c r="S308" s="17"/>
      <c r="U308" s="178"/>
      <c r="W308" s="178"/>
    </row>
    <row r="309" spans="1:23" ht="15">
      <c r="A309" s="210" t="s">
        <v>17</v>
      </c>
      <c r="B309" s="211" t="s">
        <v>6</v>
      </c>
      <c r="C309" s="210" t="s">
        <v>7</v>
      </c>
      <c r="E309" s="210" t="s">
        <v>17</v>
      </c>
      <c r="F309" s="211" t="s">
        <v>6</v>
      </c>
      <c r="G309" s="210" t="s">
        <v>7</v>
      </c>
      <c r="I309" s="187"/>
      <c r="J309" s="189">
        <f>SUM(C329,G329,C352,G352,C375,G375,)</f>
        <v>0</v>
      </c>
      <c r="K309" s="188"/>
      <c r="L309" s="17"/>
      <c r="M309" s="17"/>
      <c r="N309" s="17"/>
      <c r="O309" s="17"/>
      <c r="Q309" s="183"/>
      <c r="R309" s="183"/>
      <c r="S309" s="17"/>
      <c r="U309" s="178"/>
      <c r="W309" s="178"/>
    </row>
    <row r="310" spans="1:23" ht="15.75" thickBot="1">
      <c r="A310" s="302" t="s">
        <v>230</v>
      </c>
      <c r="B310" s="302"/>
      <c r="C310" s="302"/>
      <c r="E310" s="302" t="s">
        <v>229</v>
      </c>
      <c r="F310" s="302"/>
      <c r="G310" s="302"/>
      <c r="I310" s="187"/>
      <c r="J310" s="187"/>
      <c r="K310" s="188"/>
      <c r="L310" s="17"/>
      <c r="M310" s="17"/>
      <c r="N310" s="17"/>
      <c r="O310" s="17"/>
      <c r="Q310" s="183"/>
      <c r="R310" s="183"/>
      <c r="S310" s="17"/>
      <c r="U310" s="178"/>
      <c r="W310" s="178"/>
    </row>
    <row r="311" spans="1:23" ht="15.75" thickBot="1">
      <c r="A311" s="212" t="s">
        <v>225</v>
      </c>
      <c r="B311" s="300"/>
      <c r="C311" s="301"/>
      <c r="E311" s="212" t="s">
        <v>225</v>
      </c>
      <c r="F311" s="300"/>
      <c r="G311" s="301"/>
      <c r="I311" s="187"/>
      <c r="J311" s="187"/>
      <c r="K311" s="188"/>
      <c r="L311" s="17"/>
      <c r="M311" s="17"/>
      <c r="N311" s="17"/>
      <c r="O311" s="17"/>
      <c r="Q311" s="183"/>
      <c r="R311" s="183"/>
      <c r="S311" s="17"/>
      <c r="U311" s="178"/>
      <c r="W311" s="178"/>
    </row>
    <row r="312" spans="1:23" ht="15.75" thickBot="1">
      <c r="A312" s="292" t="s">
        <v>211</v>
      </c>
      <c r="B312" s="293"/>
      <c r="C312" s="213" t="s">
        <v>212</v>
      </c>
      <c r="D312" s="5"/>
      <c r="E312" s="292" t="s">
        <v>211</v>
      </c>
      <c r="F312" s="293"/>
      <c r="G312" s="213" t="s">
        <v>212</v>
      </c>
      <c r="I312" s="187"/>
      <c r="J312" s="187"/>
      <c r="K312" s="188"/>
      <c r="L312" s="17"/>
      <c r="M312" s="17"/>
      <c r="N312" s="17"/>
      <c r="O312" s="17"/>
      <c r="Q312" s="183"/>
      <c r="R312" s="183"/>
      <c r="S312" s="17"/>
      <c r="U312" s="178"/>
      <c r="W312" s="178"/>
    </row>
    <row r="313" spans="1:23" ht="15">
      <c r="A313" s="290"/>
      <c r="B313" s="291"/>
      <c r="C313" s="214"/>
      <c r="D313" s="5"/>
      <c r="E313" s="290"/>
      <c r="F313" s="291"/>
      <c r="G313" s="214"/>
      <c r="I313" s="187"/>
      <c r="J313" s="187"/>
      <c r="K313" s="188"/>
      <c r="L313" s="17"/>
      <c r="M313" s="17"/>
      <c r="N313" s="17"/>
      <c r="O313" s="17"/>
      <c r="Q313" s="183"/>
      <c r="R313" s="183"/>
      <c r="S313" s="17"/>
      <c r="U313" s="178"/>
      <c r="W313" s="178"/>
    </row>
    <row r="314" spans="1:23" ht="15">
      <c r="A314" s="290"/>
      <c r="B314" s="291"/>
      <c r="C314" s="214"/>
      <c r="D314" s="5"/>
      <c r="E314" s="290"/>
      <c r="F314" s="291"/>
      <c r="G314" s="214"/>
      <c r="I314" s="187"/>
      <c r="J314" s="187"/>
      <c r="K314" s="188"/>
      <c r="L314" s="17"/>
      <c r="M314" s="17"/>
      <c r="N314" s="17"/>
      <c r="O314" s="17"/>
      <c r="Q314" s="183"/>
      <c r="R314" s="183"/>
      <c r="S314" s="17"/>
      <c r="U314" s="178"/>
      <c r="W314" s="178"/>
    </row>
    <row r="315" spans="1:23" ht="15">
      <c r="A315" s="290"/>
      <c r="B315" s="291"/>
      <c r="C315" s="214"/>
      <c r="D315" s="5"/>
      <c r="E315" s="290"/>
      <c r="F315" s="291"/>
      <c r="G315" s="214"/>
      <c r="I315" s="187"/>
      <c r="J315" s="187"/>
      <c r="K315" s="188"/>
      <c r="L315" s="17"/>
      <c r="M315" s="17"/>
      <c r="N315" s="17"/>
      <c r="O315" s="17"/>
      <c r="Q315" s="183"/>
      <c r="R315" s="183"/>
      <c r="S315" s="17"/>
      <c r="U315" s="178"/>
      <c r="W315" s="178"/>
    </row>
    <row r="316" spans="1:23" ht="15">
      <c r="A316" s="290"/>
      <c r="B316" s="291"/>
      <c r="C316" s="214"/>
      <c r="D316" s="5"/>
      <c r="E316" s="290"/>
      <c r="F316" s="291"/>
      <c r="G316" s="214"/>
      <c r="I316" s="187"/>
      <c r="J316" s="187"/>
      <c r="K316" s="188"/>
      <c r="L316" s="17"/>
      <c r="M316" s="17"/>
      <c r="N316" s="17"/>
      <c r="O316" s="17"/>
      <c r="Q316" s="183"/>
      <c r="R316" s="183"/>
      <c r="S316" s="17"/>
      <c r="U316" s="178"/>
      <c r="W316" s="178"/>
    </row>
    <row r="317" spans="1:23" ht="15">
      <c r="A317" s="290"/>
      <c r="B317" s="291"/>
      <c r="C317" s="214"/>
      <c r="D317" s="5"/>
      <c r="E317" s="290"/>
      <c r="F317" s="291"/>
      <c r="G317" s="214"/>
      <c r="I317" s="187"/>
      <c r="J317" s="187"/>
      <c r="K317" s="188"/>
      <c r="L317" s="17"/>
      <c r="M317" s="17"/>
      <c r="N317" s="17"/>
      <c r="O317" s="17"/>
      <c r="Q317" s="183"/>
      <c r="R317" s="183"/>
      <c r="S317" s="17"/>
      <c r="U317" s="178"/>
      <c r="W317" s="178"/>
    </row>
    <row r="318" spans="1:23" ht="15">
      <c r="A318" s="290"/>
      <c r="B318" s="291"/>
      <c r="C318" s="214"/>
      <c r="D318" s="5"/>
      <c r="E318" s="290"/>
      <c r="F318" s="291"/>
      <c r="G318" s="214"/>
      <c r="I318" s="183"/>
      <c r="J318" s="183"/>
      <c r="K318" s="183"/>
      <c r="L318" s="17"/>
      <c r="M318" s="17"/>
      <c r="N318" s="17"/>
      <c r="O318" s="17"/>
      <c r="Q318" s="183"/>
      <c r="R318" s="183"/>
      <c r="S318" s="17"/>
      <c r="U318" s="178"/>
      <c r="W318" s="178"/>
    </row>
    <row r="319" spans="1:23" ht="15">
      <c r="A319" s="290"/>
      <c r="B319" s="291"/>
      <c r="C319" s="214"/>
      <c r="D319" s="5"/>
      <c r="E319" s="290"/>
      <c r="F319" s="291"/>
      <c r="G319" s="214"/>
      <c r="I319" s="183"/>
      <c r="J319" s="183"/>
      <c r="K319" s="183"/>
      <c r="L319" s="17"/>
      <c r="M319" s="17"/>
      <c r="N319" s="17"/>
      <c r="O319" s="17"/>
      <c r="Q319" s="183"/>
      <c r="R319" s="183"/>
      <c r="S319" s="17"/>
      <c r="U319" s="178"/>
      <c r="W319" s="178"/>
    </row>
    <row r="320" spans="1:23" ht="15">
      <c r="A320" s="290"/>
      <c r="B320" s="291"/>
      <c r="C320" s="214"/>
      <c r="D320" s="5"/>
      <c r="E320" s="290"/>
      <c r="F320" s="291"/>
      <c r="G320" s="214"/>
      <c r="I320" s="183"/>
      <c r="J320" s="183"/>
      <c r="K320" s="183"/>
      <c r="L320" s="17"/>
      <c r="M320" s="17"/>
      <c r="N320" s="17"/>
      <c r="O320" s="17"/>
      <c r="Q320" s="183"/>
      <c r="R320" s="183"/>
      <c r="S320" s="17"/>
      <c r="U320" s="178"/>
      <c r="W320" s="178"/>
    </row>
    <row r="321" spans="1:23" ht="15">
      <c r="A321" s="290"/>
      <c r="B321" s="291"/>
      <c r="C321" s="214"/>
      <c r="D321" s="5"/>
      <c r="E321" s="290"/>
      <c r="F321" s="291"/>
      <c r="G321" s="214"/>
      <c r="I321" s="183"/>
      <c r="J321" s="183"/>
      <c r="K321" s="183"/>
      <c r="L321" s="17"/>
      <c r="M321" s="17"/>
      <c r="N321" s="17"/>
      <c r="O321" s="17"/>
      <c r="Q321" s="183"/>
      <c r="R321" s="183"/>
      <c r="S321" s="17"/>
      <c r="U321" s="178"/>
      <c r="W321" s="178"/>
    </row>
    <row r="322" spans="1:23" ht="15">
      <c r="A322" s="290"/>
      <c r="B322" s="291"/>
      <c r="C322" s="214"/>
      <c r="D322" s="5"/>
      <c r="E322" s="290"/>
      <c r="F322" s="291"/>
      <c r="G322" s="214"/>
      <c r="I322" s="183"/>
      <c r="J322" s="183"/>
      <c r="K322" s="183"/>
      <c r="L322" s="17"/>
      <c r="M322" s="17"/>
      <c r="N322" s="17"/>
      <c r="O322" s="17"/>
      <c r="Q322" s="183"/>
      <c r="R322" s="183"/>
      <c r="S322" s="17"/>
      <c r="U322" s="178"/>
      <c r="W322" s="178"/>
    </row>
    <row r="323" spans="1:23" ht="15">
      <c r="A323" s="290"/>
      <c r="B323" s="291"/>
      <c r="C323" s="214"/>
      <c r="D323" s="5"/>
      <c r="E323" s="290"/>
      <c r="F323" s="291"/>
      <c r="G323" s="214"/>
      <c r="I323" s="183"/>
      <c r="J323" s="183"/>
      <c r="K323" s="183"/>
      <c r="L323" s="17"/>
      <c r="M323" s="17"/>
      <c r="N323" s="17"/>
      <c r="O323" s="17"/>
      <c r="Q323" s="183"/>
      <c r="R323" s="183"/>
      <c r="S323" s="17"/>
      <c r="U323" s="178"/>
      <c r="W323" s="178"/>
    </row>
    <row r="324" spans="1:23" ht="15">
      <c r="A324" s="290"/>
      <c r="B324" s="291"/>
      <c r="C324" s="214"/>
      <c r="D324" s="5"/>
      <c r="E324" s="290"/>
      <c r="F324" s="291"/>
      <c r="G324" s="214"/>
      <c r="I324" s="183"/>
      <c r="J324" s="183"/>
      <c r="K324" s="183"/>
      <c r="L324" s="17"/>
      <c r="M324" s="17"/>
      <c r="N324" s="17"/>
      <c r="O324" s="17"/>
      <c r="Q324" s="183"/>
      <c r="R324" s="183"/>
      <c r="S324" s="17"/>
      <c r="U324" s="178"/>
      <c r="W324" s="178"/>
    </row>
    <row r="325" spans="1:23" ht="15">
      <c r="A325" s="290"/>
      <c r="B325" s="291"/>
      <c r="C325" s="214"/>
      <c r="D325" s="5"/>
      <c r="E325" s="290"/>
      <c r="F325" s="291"/>
      <c r="G325" s="214"/>
      <c r="I325" s="183"/>
      <c r="J325" s="183"/>
      <c r="K325" s="183"/>
      <c r="L325" s="17"/>
      <c r="M325" s="17"/>
      <c r="N325" s="17"/>
      <c r="O325" s="17"/>
      <c r="Q325" s="183"/>
      <c r="R325" s="183"/>
      <c r="S325" s="17"/>
      <c r="U325" s="178"/>
      <c r="W325" s="178"/>
    </row>
    <row r="326" spans="1:23" ht="15">
      <c r="A326" s="290"/>
      <c r="B326" s="291"/>
      <c r="C326" s="214"/>
      <c r="D326" s="5"/>
      <c r="E326" s="290"/>
      <c r="F326" s="291"/>
      <c r="G326" s="214"/>
      <c r="I326" s="183"/>
      <c r="J326" s="183"/>
      <c r="K326" s="183"/>
      <c r="L326" s="17"/>
      <c r="M326" s="17"/>
      <c r="N326" s="17"/>
      <c r="O326" s="17"/>
      <c r="Q326" s="183"/>
      <c r="R326" s="183"/>
      <c r="S326" s="17"/>
      <c r="U326" s="178"/>
      <c r="W326" s="178"/>
    </row>
    <row r="327" spans="1:23" ht="15">
      <c r="A327" s="290"/>
      <c r="B327" s="291"/>
      <c r="C327" s="214"/>
      <c r="D327" s="5"/>
      <c r="E327" s="290"/>
      <c r="F327" s="291"/>
      <c r="G327" s="214"/>
      <c r="I327" s="183"/>
      <c r="J327" s="183"/>
      <c r="K327" s="183"/>
      <c r="L327" s="17"/>
      <c r="M327" s="17"/>
      <c r="N327" s="17"/>
      <c r="O327" s="17"/>
      <c r="Q327" s="183"/>
      <c r="R327" s="183"/>
      <c r="S327" s="17"/>
      <c r="U327" s="178"/>
      <c r="W327" s="178"/>
    </row>
    <row r="328" spans="1:23" ht="15.75" thickBot="1">
      <c r="A328" s="298"/>
      <c r="B328" s="299"/>
      <c r="C328" s="215"/>
      <c r="D328" s="5"/>
      <c r="E328" s="298"/>
      <c r="F328" s="299"/>
      <c r="G328" s="215"/>
      <c r="I328" s="183"/>
      <c r="J328" s="183"/>
      <c r="K328" s="183"/>
      <c r="L328" s="17"/>
      <c r="M328" s="17"/>
      <c r="N328" s="17"/>
      <c r="O328" s="17"/>
      <c r="Q328" s="183"/>
      <c r="R328" s="183"/>
      <c r="S328" s="17"/>
      <c r="U328" s="178"/>
      <c r="W328" s="178"/>
    </row>
    <row r="329" spans="3:23" ht="15">
      <c r="C329" s="51">
        <f>COUNTA(B311)*'Tabelle Startgelder'!$C$8</f>
        <v>0</v>
      </c>
      <c r="G329" s="51">
        <f>COUNTA(F311)*'Tabelle Startgelder'!$C$8</f>
        <v>0</v>
      </c>
      <c r="I329" s="183"/>
      <c r="J329" s="183"/>
      <c r="K329" s="183"/>
      <c r="L329" s="17"/>
      <c r="M329" s="17"/>
      <c r="N329" s="17"/>
      <c r="O329" s="17"/>
      <c r="Q329" s="183"/>
      <c r="R329" s="183"/>
      <c r="S329" s="17"/>
      <c r="U329" s="178"/>
      <c r="W329" s="178"/>
    </row>
    <row r="330" spans="9:23" ht="15">
      <c r="I330" s="183"/>
      <c r="J330" s="183"/>
      <c r="K330" s="183"/>
      <c r="L330" s="17"/>
      <c r="M330" s="17"/>
      <c r="N330" s="17"/>
      <c r="O330" s="17"/>
      <c r="Q330" s="183"/>
      <c r="R330" s="183"/>
      <c r="S330" s="17"/>
      <c r="U330" s="178"/>
      <c r="W330" s="178"/>
    </row>
    <row r="331" spans="1:23" ht="15">
      <c r="A331" s="209" t="s">
        <v>228</v>
      </c>
      <c r="B331" s="209"/>
      <c r="C331" s="209"/>
      <c r="E331" s="209" t="s">
        <v>228</v>
      </c>
      <c r="F331" s="209"/>
      <c r="G331" s="209"/>
      <c r="I331" s="183"/>
      <c r="J331" s="183"/>
      <c r="K331" s="183"/>
      <c r="L331" s="17"/>
      <c r="M331" s="17"/>
      <c r="N331" s="17"/>
      <c r="O331" s="17"/>
      <c r="Q331" s="183"/>
      <c r="R331" s="183"/>
      <c r="S331" s="17"/>
      <c r="U331" s="178"/>
      <c r="W331" s="178"/>
    </row>
    <row r="332" spans="1:23" ht="15">
      <c r="A332" s="210" t="s">
        <v>17</v>
      </c>
      <c r="B332" s="211" t="s">
        <v>6</v>
      </c>
      <c r="C332" s="210" t="s">
        <v>9</v>
      </c>
      <c r="E332" s="210" t="s">
        <v>17</v>
      </c>
      <c r="F332" s="211" t="s">
        <v>6</v>
      </c>
      <c r="G332" s="210" t="s">
        <v>9</v>
      </c>
      <c r="I332" s="183"/>
      <c r="J332" s="183"/>
      <c r="K332" s="183"/>
      <c r="L332" s="17"/>
      <c r="M332" s="17"/>
      <c r="N332" s="17"/>
      <c r="O332" s="17"/>
      <c r="Q332" s="183"/>
      <c r="R332" s="183"/>
      <c r="S332" s="17"/>
      <c r="U332" s="178"/>
      <c r="W332" s="178"/>
    </row>
    <row r="333" spans="1:23" ht="15.75" thickBot="1">
      <c r="A333" s="302" t="s">
        <v>230</v>
      </c>
      <c r="B333" s="302"/>
      <c r="C333" s="302"/>
      <c r="E333" s="302" t="s">
        <v>229</v>
      </c>
      <c r="F333" s="302"/>
      <c r="G333" s="302"/>
      <c r="I333" s="183"/>
      <c r="J333" s="183"/>
      <c r="K333" s="183"/>
      <c r="L333" s="17"/>
      <c r="M333" s="17"/>
      <c r="N333" s="17"/>
      <c r="O333" s="17"/>
      <c r="Q333" s="183"/>
      <c r="R333" s="183"/>
      <c r="S333" s="17"/>
      <c r="U333" s="178"/>
      <c r="W333" s="178"/>
    </row>
    <row r="334" spans="1:23" ht="15.75" thickBot="1">
      <c r="A334" s="212" t="s">
        <v>225</v>
      </c>
      <c r="B334" s="300"/>
      <c r="C334" s="301"/>
      <c r="E334" s="212" t="s">
        <v>225</v>
      </c>
      <c r="F334" s="300"/>
      <c r="G334" s="301"/>
      <c r="I334" s="183"/>
      <c r="J334" s="183"/>
      <c r="K334" s="183"/>
      <c r="L334" s="17"/>
      <c r="M334" s="17"/>
      <c r="N334" s="17"/>
      <c r="O334" s="17"/>
      <c r="Q334" s="183"/>
      <c r="R334" s="183"/>
      <c r="S334" s="17"/>
      <c r="U334" s="178"/>
      <c r="W334" s="178"/>
    </row>
    <row r="335" spans="1:23" ht="15.75" thickBot="1">
      <c r="A335" s="292" t="s">
        <v>211</v>
      </c>
      <c r="B335" s="293"/>
      <c r="C335" s="213" t="s">
        <v>212</v>
      </c>
      <c r="D335" s="5"/>
      <c r="E335" s="292" t="s">
        <v>211</v>
      </c>
      <c r="F335" s="293"/>
      <c r="G335" s="213" t="s">
        <v>212</v>
      </c>
      <c r="I335" s="183"/>
      <c r="J335" s="183"/>
      <c r="K335" s="183"/>
      <c r="L335" s="17"/>
      <c r="M335" s="17"/>
      <c r="N335" s="17"/>
      <c r="O335" s="17"/>
      <c r="Q335" s="183"/>
      <c r="R335" s="183"/>
      <c r="S335" s="17"/>
      <c r="U335" s="178"/>
      <c r="W335" s="178"/>
    </row>
    <row r="336" spans="1:23" ht="15">
      <c r="A336" s="290"/>
      <c r="B336" s="291"/>
      <c r="C336" s="214"/>
      <c r="D336" s="5"/>
      <c r="E336" s="290"/>
      <c r="F336" s="291"/>
      <c r="G336" s="214"/>
      <c r="I336" s="183"/>
      <c r="J336" s="183"/>
      <c r="K336" s="183"/>
      <c r="L336" s="17"/>
      <c r="M336" s="17"/>
      <c r="N336" s="17"/>
      <c r="O336" s="17"/>
      <c r="Q336" s="183"/>
      <c r="R336" s="183"/>
      <c r="S336" s="17"/>
      <c r="U336" s="178"/>
      <c r="W336" s="178"/>
    </row>
    <row r="337" spans="1:23" ht="15">
      <c r="A337" s="290"/>
      <c r="B337" s="291"/>
      <c r="C337" s="214"/>
      <c r="D337" s="5"/>
      <c r="E337" s="290"/>
      <c r="F337" s="291"/>
      <c r="G337" s="214"/>
      <c r="I337" s="183"/>
      <c r="J337" s="183"/>
      <c r="K337" s="183"/>
      <c r="L337" s="17"/>
      <c r="M337" s="17"/>
      <c r="N337" s="17"/>
      <c r="O337" s="17"/>
      <c r="Q337" s="183"/>
      <c r="R337" s="183"/>
      <c r="S337" s="17"/>
      <c r="U337" s="178"/>
      <c r="W337" s="178"/>
    </row>
    <row r="338" spans="1:23" ht="15">
      <c r="A338" s="290"/>
      <c r="B338" s="291"/>
      <c r="C338" s="214"/>
      <c r="D338" s="5"/>
      <c r="E338" s="290"/>
      <c r="F338" s="291"/>
      <c r="G338" s="214"/>
      <c r="I338" s="183"/>
      <c r="J338" s="183"/>
      <c r="K338" s="183"/>
      <c r="L338" s="17"/>
      <c r="M338" s="17"/>
      <c r="N338" s="17"/>
      <c r="O338" s="17"/>
      <c r="Q338" s="183"/>
      <c r="R338" s="183"/>
      <c r="S338" s="17"/>
      <c r="U338" s="178"/>
      <c r="W338" s="178"/>
    </row>
    <row r="339" spans="1:23" ht="15">
      <c r="A339" s="290"/>
      <c r="B339" s="291"/>
      <c r="C339" s="214"/>
      <c r="D339" s="5"/>
      <c r="E339" s="290"/>
      <c r="F339" s="291"/>
      <c r="G339" s="214"/>
      <c r="I339" s="183"/>
      <c r="J339" s="183"/>
      <c r="K339" s="183"/>
      <c r="L339" s="17"/>
      <c r="M339" s="17"/>
      <c r="N339" s="17"/>
      <c r="O339" s="17"/>
      <c r="Q339" s="183"/>
      <c r="R339" s="183"/>
      <c r="S339" s="17"/>
      <c r="U339" s="178"/>
      <c r="W339" s="178"/>
    </row>
    <row r="340" spans="1:23" ht="15">
      <c r="A340" s="290"/>
      <c r="B340" s="291"/>
      <c r="C340" s="214"/>
      <c r="D340" s="5"/>
      <c r="E340" s="290"/>
      <c r="F340" s="291"/>
      <c r="G340" s="214"/>
      <c r="I340" s="183"/>
      <c r="J340" s="183"/>
      <c r="K340" s="183"/>
      <c r="L340" s="17"/>
      <c r="M340" s="17"/>
      <c r="N340" s="17"/>
      <c r="O340" s="17"/>
      <c r="Q340" s="183"/>
      <c r="R340" s="183"/>
      <c r="S340" s="17"/>
      <c r="U340" s="178"/>
      <c r="W340" s="178"/>
    </row>
    <row r="341" spans="1:23" ht="15">
      <c r="A341" s="290"/>
      <c r="B341" s="291"/>
      <c r="C341" s="214"/>
      <c r="D341" s="5"/>
      <c r="E341" s="290"/>
      <c r="F341" s="291"/>
      <c r="G341" s="214"/>
      <c r="I341" s="183"/>
      <c r="J341" s="183"/>
      <c r="K341" s="183"/>
      <c r="L341" s="17"/>
      <c r="M341" s="17"/>
      <c r="N341" s="17"/>
      <c r="O341" s="17"/>
      <c r="Q341" s="183"/>
      <c r="R341" s="183"/>
      <c r="S341" s="17"/>
      <c r="U341" s="178"/>
      <c r="W341" s="178"/>
    </row>
    <row r="342" spans="1:23" ht="15">
      <c r="A342" s="290"/>
      <c r="B342" s="291"/>
      <c r="C342" s="214"/>
      <c r="D342" s="5"/>
      <c r="E342" s="290"/>
      <c r="F342" s="291"/>
      <c r="G342" s="214"/>
      <c r="I342" s="183"/>
      <c r="J342" s="183"/>
      <c r="K342" s="183"/>
      <c r="L342" s="17"/>
      <c r="M342" s="17"/>
      <c r="N342" s="17"/>
      <c r="O342" s="17"/>
      <c r="Q342" s="183"/>
      <c r="R342" s="183"/>
      <c r="S342" s="17"/>
      <c r="U342" s="178"/>
      <c r="W342" s="178"/>
    </row>
    <row r="343" spans="1:23" ht="15">
      <c r="A343" s="290"/>
      <c r="B343" s="291"/>
      <c r="C343" s="214"/>
      <c r="D343" s="5"/>
      <c r="E343" s="290"/>
      <c r="F343" s="291"/>
      <c r="G343" s="214"/>
      <c r="I343" s="183"/>
      <c r="J343" s="183"/>
      <c r="K343" s="183"/>
      <c r="L343" s="17"/>
      <c r="M343" s="17"/>
      <c r="N343" s="17"/>
      <c r="O343" s="17"/>
      <c r="Q343" s="183"/>
      <c r="R343" s="183"/>
      <c r="S343" s="17"/>
      <c r="U343" s="178"/>
      <c r="W343" s="178"/>
    </row>
    <row r="344" spans="1:23" ht="15">
      <c r="A344" s="290"/>
      <c r="B344" s="291"/>
      <c r="C344" s="214"/>
      <c r="D344" s="5"/>
      <c r="E344" s="290"/>
      <c r="F344" s="291"/>
      <c r="G344" s="214"/>
      <c r="I344" s="183"/>
      <c r="J344" s="183"/>
      <c r="K344" s="183"/>
      <c r="L344" s="17"/>
      <c r="M344" s="17"/>
      <c r="N344" s="17"/>
      <c r="O344" s="17"/>
      <c r="Q344" s="183"/>
      <c r="R344" s="183"/>
      <c r="S344" s="17"/>
      <c r="U344" s="178"/>
      <c r="W344" s="178"/>
    </row>
    <row r="345" spans="1:23" ht="15">
      <c r="A345" s="290"/>
      <c r="B345" s="291"/>
      <c r="C345" s="214"/>
      <c r="D345" s="5"/>
      <c r="E345" s="290"/>
      <c r="F345" s="291"/>
      <c r="G345" s="214"/>
      <c r="I345" s="183"/>
      <c r="J345" s="183"/>
      <c r="K345" s="183"/>
      <c r="L345" s="17"/>
      <c r="M345" s="17"/>
      <c r="N345" s="17"/>
      <c r="O345" s="17"/>
      <c r="Q345" s="183"/>
      <c r="R345" s="183"/>
      <c r="S345" s="17"/>
      <c r="U345" s="178"/>
      <c r="W345" s="178"/>
    </row>
    <row r="346" spans="1:23" ht="15">
      <c r="A346" s="290"/>
      <c r="B346" s="291"/>
      <c r="C346" s="214"/>
      <c r="D346" s="5"/>
      <c r="E346" s="290"/>
      <c r="F346" s="291"/>
      <c r="G346" s="214"/>
      <c r="I346" s="183"/>
      <c r="J346" s="183"/>
      <c r="K346" s="183"/>
      <c r="L346" s="17"/>
      <c r="M346" s="17"/>
      <c r="N346" s="17"/>
      <c r="O346" s="17"/>
      <c r="Q346" s="183"/>
      <c r="R346" s="183"/>
      <c r="S346" s="17"/>
      <c r="U346" s="178"/>
      <c r="W346" s="178"/>
    </row>
    <row r="347" spans="1:23" ht="15">
      <c r="A347" s="290"/>
      <c r="B347" s="291"/>
      <c r="C347" s="214"/>
      <c r="D347" s="5"/>
      <c r="E347" s="290"/>
      <c r="F347" s="291"/>
      <c r="G347" s="214"/>
      <c r="I347" s="183"/>
      <c r="J347" s="183"/>
      <c r="K347" s="183"/>
      <c r="L347" s="17"/>
      <c r="M347" s="17"/>
      <c r="N347" s="17"/>
      <c r="O347" s="17"/>
      <c r="Q347" s="183"/>
      <c r="R347" s="183"/>
      <c r="S347" s="17"/>
      <c r="U347" s="178"/>
      <c r="W347" s="178"/>
    </row>
    <row r="348" spans="1:23" ht="15">
      <c r="A348" s="290"/>
      <c r="B348" s="291"/>
      <c r="C348" s="214"/>
      <c r="D348" s="5"/>
      <c r="E348" s="290"/>
      <c r="F348" s="291"/>
      <c r="G348" s="214"/>
      <c r="I348" s="183"/>
      <c r="J348" s="183"/>
      <c r="K348" s="183"/>
      <c r="L348" s="17"/>
      <c r="M348" s="17"/>
      <c r="N348" s="17"/>
      <c r="O348" s="17"/>
      <c r="Q348" s="183"/>
      <c r="R348" s="183"/>
      <c r="S348" s="17"/>
      <c r="U348" s="178"/>
      <c r="W348" s="178"/>
    </row>
    <row r="349" spans="1:23" ht="15">
      <c r="A349" s="290"/>
      <c r="B349" s="291"/>
      <c r="C349" s="214"/>
      <c r="D349" s="5"/>
      <c r="E349" s="290"/>
      <c r="F349" s="291"/>
      <c r="G349" s="214"/>
      <c r="I349" s="183"/>
      <c r="J349" s="183"/>
      <c r="K349" s="183"/>
      <c r="L349" s="17"/>
      <c r="M349" s="17"/>
      <c r="N349" s="17"/>
      <c r="O349" s="17"/>
      <c r="Q349" s="183"/>
      <c r="R349" s="183"/>
      <c r="S349" s="17"/>
      <c r="U349" s="178"/>
      <c r="W349" s="178"/>
    </row>
    <row r="350" spans="1:23" ht="15">
      <c r="A350" s="290"/>
      <c r="B350" s="291"/>
      <c r="C350" s="214"/>
      <c r="D350" s="5"/>
      <c r="E350" s="290"/>
      <c r="F350" s="291"/>
      <c r="G350" s="214"/>
      <c r="I350" s="183"/>
      <c r="J350" s="183"/>
      <c r="K350" s="183"/>
      <c r="L350" s="17"/>
      <c r="M350" s="17"/>
      <c r="N350" s="17"/>
      <c r="O350" s="17"/>
      <c r="Q350" s="183"/>
      <c r="R350" s="183"/>
      <c r="S350" s="17"/>
      <c r="U350" s="178"/>
      <c r="W350" s="178"/>
    </row>
    <row r="351" spans="1:23" ht="15.75" thickBot="1">
      <c r="A351" s="298"/>
      <c r="B351" s="299"/>
      <c r="C351" s="215"/>
      <c r="D351" s="5"/>
      <c r="E351" s="298"/>
      <c r="F351" s="299"/>
      <c r="G351" s="215"/>
      <c r="I351" s="183"/>
      <c r="J351" s="183"/>
      <c r="K351" s="183"/>
      <c r="L351" s="17"/>
      <c r="M351" s="17"/>
      <c r="N351" s="17"/>
      <c r="O351" s="17"/>
      <c r="Q351" s="183"/>
      <c r="R351" s="183"/>
      <c r="S351" s="17"/>
      <c r="U351" s="178"/>
      <c r="W351" s="178"/>
    </row>
    <row r="352" spans="3:23" ht="15">
      <c r="C352" s="51">
        <f>COUNTA(B334)*'Tabelle Startgelder'!$C$8</f>
        <v>0</v>
      </c>
      <c r="G352" s="51">
        <f>COUNTA(F334)*'Tabelle Startgelder'!$C$8</f>
        <v>0</v>
      </c>
      <c r="I352" s="183"/>
      <c r="J352" s="183"/>
      <c r="K352" s="183"/>
      <c r="L352" s="17"/>
      <c r="M352" s="17"/>
      <c r="N352" s="17"/>
      <c r="O352" s="17"/>
      <c r="Q352" s="183"/>
      <c r="R352" s="183"/>
      <c r="S352" s="17"/>
      <c r="U352" s="178"/>
      <c r="W352" s="178"/>
    </row>
    <row r="353" spans="9:23" ht="15">
      <c r="I353" s="183"/>
      <c r="J353" s="183"/>
      <c r="K353" s="183"/>
      <c r="L353" s="17"/>
      <c r="M353" s="17"/>
      <c r="N353" s="17"/>
      <c r="O353" s="17"/>
      <c r="Q353" s="183"/>
      <c r="R353" s="183"/>
      <c r="S353" s="17"/>
      <c r="U353" s="178"/>
      <c r="W353" s="178"/>
    </row>
    <row r="354" spans="1:23" ht="15">
      <c r="A354" s="209" t="s">
        <v>228</v>
      </c>
      <c r="B354" s="209"/>
      <c r="C354" s="209"/>
      <c r="E354" s="209" t="s">
        <v>228</v>
      </c>
      <c r="F354" s="209"/>
      <c r="G354" s="209"/>
      <c r="I354" s="204"/>
      <c r="J354" s="204"/>
      <c r="K354" s="204"/>
      <c r="L354" s="204"/>
      <c r="M354" s="204"/>
      <c r="N354" s="204"/>
      <c r="O354" s="17"/>
      <c r="Q354" s="183"/>
      <c r="R354" s="183"/>
      <c r="S354" s="17"/>
      <c r="U354" s="178"/>
      <c r="W354" s="178"/>
    </row>
    <row r="355" spans="1:23" ht="15">
      <c r="A355" s="210" t="s">
        <v>17</v>
      </c>
      <c r="B355" s="211" t="s">
        <v>6</v>
      </c>
      <c r="C355" s="210" t="s">
        <v>8</v>
      </c>
      <c r="E355" s="210" t="s">
        <v>17</v>
      </c>
      <c r="F355" s="211" t="s">
        <v>6</v>
      </c>
      <c r="G355" s="210" t="s">
        <v>8</v>
      </c>
      <c r="I355" s="204"/>
      <c r="J355" s="204"/>
      <c r="K355" s="204"/>
      <c r="L355" s="204"/>
      <c r="M355" s="204"/>
      <c r="N355" s="204"/>
      <c r="O355" s="17"/>
      <c r="Q355" s="183"/>
      <c r="R355" s="183"/>
      <c r="S355" s="17"/>
      <c r="U355" s="178"/>
      <c r="W355" s="178"/>
    </row>
    <row r="356" spans="1:23" ht="15.75" thickBot="1">
      <c r="A356" s="302" t="s">
        <v>230</v>
      </c>
      <c r="B356" s="302"/>
      <c r="C356" s="302"/>
      <c r="E356" s="302" t="s">
        <v>229</v>
      </c>
      <c r="F356" s="302"/>
      <c r="G356" s="302"/>
      <c r="I356" s="204"/>
      <c r="J356" s="204"/>
      <c r="K356" s="204"/>
      <c r="L356" s="204"/>
      <c r="M356" s="204"/>
      <c r="N356" s="204"/>
      <c r="O356" s="17"/>
      <c r="Q356" s="183"/>
      <c r="R356" s="183"/>
      <c r="S356" s="17"/>
      <c r="U356" s="178"/>
      <c r="W356" s="178"/>
    </row>
    <row r="357" spans="1:23" ht="15.75" thickBot="1">
      <c r="A357" s="212" t="s">
        <v>225</v>
      </c>
      <c r="B357" s="300"/>
      <c r="C357" s="301"/>
      <c r="E357" s="212" t="s">
        <v>225</v>
      </c>
      <c r="F357" s="300"/>
      <c r="G357" s="301"/>
      <c r="I357" s="204"/>
      <c r="J357" s="204"/>
      <c r="K357" s="204"/>
      <c r="L357" s="204"/>
      <c r="M357" s="204"/>
      <c r="N357" s="204"/>
      <c r="O357" s="17"/>
      <c r="Q357" s="183"/>
      <c r="R357" s="183"/>
      <c r="S357" s="17"/>
      <c r="U357" s="178"/>
      <c r="W357" s="178"/>
    </row>
    <row r="358" spans="1:23" ht="15.75" thickBot="1">
      <c r="A358" s="292" t="s">
        <v>211</v>
      </c>
      <c r="B358" s="293"/>
      <c r="C358" s="213" t="s">
        <v>212</v>
      </c>
      <c r="D358" s="5"/>
      <c r="E358" s="292" t="s">
        <v>211</v>
      </c>
      <c r="F358" s="293"/>
      <c r="G358" s="213" t="s">
        <v>212</v>
      </c>
      <c r="I358" s="204"/>
      <c r="J358" s="204"/>
      <c r="K358" s="204"/>
      <c r="L358" s="204"/>
      <c r="M358" s="204"/>
      <c r="N358" s="204"/>
      <c r="O358" s="17"/>
      <c r="Q358" s="183"/>
      <c r="R358" s="183"/>
      <c r="S358" s="17"/>
      <c r="U358" s="178"/>
      <c r="W358" s="178"/>
    </row>
    <row r="359" spans="1:23" ht="15">
      <c r="A359" s="290"/>
      <c r="B359" s="291"/>
      <c r="C359" s="214"/>
      <c r="D359" s="5"/>
      <c r="E359" s="290"/>
      <c r="F359" s="291"/>
      <c r="G359" s="214"/>
      <c r="I359" s="204"/>
      <c r="J359" s="204"/>
      <c r="K359" s="204"/>
      <c r="L359" s="204"/>
      <c r="M359" s="204"/>
      <c r="N359" s="204"/>
      <c r="O359" s="17"/>
      <c r="Q359" s="183"/>
      <c r="R359" s="183"/>
      <c r="S359" s="17"/>
      <c r="U359" s="178"/>
      <c r="W359" s="178"/>
    </row>
    <row r="360" spans="1:23" ht="15">
      <c r="A360" s="290"/>
      <c r="B360" s="291"/>
      <c r="C360" s="214"/>
      <c r="D360" s="5"/>
      <c r="E360" s="290"/>
      <c r="F360" s="291"/>
      <c r="G360" s="214"/>
      <c r="I360" s="204"/>
      <c r="J360" s="204"/>
      <c r="K360" s="204"/>
      <c r="L360" s="204"/>
      <c r="M360" s="204"/>
      <c r="N360" s="204"/>
      <c r="O360" s="17"/>
      <c r="Q360" s="183"/>
      <c r="R360" s="183"/>
      <c r="S360" s="17"/>
      <c r="U360" s="178"/>
      <c r="W360" s="178"/>
    </row>
    <row r="361" spans="1:23" ht="15">
      <c r="A361" s="290"/>
      <c r="B361" s="291"/>
      <c r="C361" s="214"/>
      <c r="D361" s="5"/>
      <c r="E361" s="290"/>
      <c r="F361" s="291"/>
      <c r="G361" s="214"/>
      <c r="I361" s="204"/>
      <c r="J361" s="204"/>
      <c r="K361" s="204"/>
      <c r="L361" s="204"/>
      <c r="M361" s="204"/>
      <c r="N361" s="204"/>
      <c r="O361" s="17"/>
      <c r="Q361" s="183"/>
      <c r="R361" s="183"/>
      <c r="S361" s="17"/>
      <c r="U361" s="178"/>
      <c r="W361" s="178"/>
    </row>
    <row r="362" spans="1:23" ht="15">
      <c r="A362" s="290"/>
      <c r="B362" s="291"/>
      <c r="C362" s="214"/>
      <c r="D362" s="5"/>
      <c r="E362" s="290"/>
      <c r="F362" s="291"/>
      <c r="G362" s="214"/>
      <c r="I362" s="204"/>
      <c r="J362" s="204"/>
      <c r="K362" s="204"/>
      <c r="L362" s="204"/>
      <c r="M362" s="204"/>
      <c r="N362" s="204"/>
      <c r="O362" s="17"/>
      <c r="Q362" s="183"/>
      <c r="R362" s="183"/>
      <c r="S362" s="17"/>
      <c r="U362" s="178"/>
      <c r="W362" s="178"/>
    </row>
    <row r="363" spans="1:23" ht="15">
      <c r="A363" s="290"/>
      <c r="B363" s="291"/>
      <c r="C363" s="214"/>
      <c r="D363" s="5"/>
      <c r="E363" s="290"/>
      <c r="F363" s="291"/>
      <c r="G363" s="214"/>
      <c r="I363" s="204"/>
      <c r="J363" s="204"/>
      <c r="K363" s="204"/>
      <c r="L363" s="204"/>
      <c r="M363" s="204"/>
      <c r="N363" s="204"/>
      <c r="O363" s="17"/>
      <c r="Q363" s="183"/>
      <c r="R363" s="183"/>
      <c r="S363" s="17"/>
      <c r="U363" s="178"/>
      <c r="W363" s="178"/>
    </row>
    <row r="364" spans="1:23" ht="15">
      <c r="A364" s="290"/>
      <c r="B364" s="291"/>
      <c r="C364" s="214"/>
      <c r="D364" s="5"/>
      <c r="E364" s="290"/>
      <c r="F364" s="291"/>
      <c r="G364" s="214"/>
      <c r="I364" s="204"/>
      <c r="J364" s="204"/>
      <c r="K364" s="204"/>
      <c r="L364" s="204"/>
      <c r="M364" s="204"/>
      <c r="N364" s="204"/>
      <c r="O364" s="17"/>
      <c r="Q364" s="183"/>
      <c r="R364" s="183"/>
      <c r="S364" s="17"/>
      <c r="U364" s="178"/>
      <c r="W364" s="178"/>
    </row>
    <row r="365" spans="1:23" ht="15">
      <c r="A365" s="290"/>
      <c r="B365" s="291"/>
      <c r="C365" s="214"/>
      <c r="D365" s="5"/>
      <c r="E365" s="290"/>
      <c r="F365" s="291"/>
      <c r="G365" s="214"/>
      <c r="I365" s="204"/>
      <c r="J365" s="204"/>
      <c r="K365" s="204"/>
      <c r="L365" s="204"/>
      <c r="M365" s="204"/>
      <c r="N365" s="204"/>
      <c r="O365" s="17"/>
      <c r="Q365" s="183"/>
      <c r="R365" s="183"/>
      <c r="S365" s="17"/>
      <c r="U365" s="178"/>
      <c r="W365" s="178"/>
    </row>
    <row r="366" spans="1:23" ht="15">
      <c r="A366" s="290"/>
      <c r="B366" s="291"/>
      <c r="C366" s="214"/>
      <c r="D366" s="5"/>
      <c r="E366" s="290"/>
      <c r="F366" s="291"/>
      <c r="G366" s="214"/>
      <c r="I366" s="204"/>
      <c r="J366" s="204"/>
      <c r="K366" s="204"/>
      <c r="L366" s="204"/>
      <c r="M366" s="204"/>
      <c r="N366" s="204"/>
      <c r="O366" s="17"/>
      <c r="Q366" s="183"/>
      <c r="R366" s="183"/>
      <c r="S366" s="17"/>
      <c r="U366" s="178"/>
      <c r="W366" s="178"/>
    </row>
    <row r="367" spans="1:23" ht="15">
      <c r="A367" s="290"/>
      <c r="B367" s="291"/>
      <c r="C367" s="214"/>
      <c r="D367" s="5"/>
      <c r="E367" s="290"/>
      <c r="F367" s="291"/>
      <c r="G367" s="214"/>
      <c r="I367" s="204"/>
      <c r="J367" s="204"/>
      <c r="K367" s="204"/>
      <c r="L367" s="204"/>
      <c r="M367" s="204"/>
      <c r="N367" s="204"/>
      <c r="O367" s="17"/>
      <c r="Q367" s="183"/>
      <c r="R367" s="183"/>
      <c r="S367" s="17"/>
      <c r="U367" s="178"/>
      <c r="W367" s="178"/>
    </row>
    <row r="368" spans="1:23" ht="15">
      <c r="A368" s="290"/>
      <c r="B368" s="291"/>
      <c r="C368" s="214"/>
      <c r="D368" s="5"/>
      <c r="E368" s="290"/>
      <c r="F368" s="291"/>
      <c r="G368" s="214"/>
      <c r="I368" s="204"/>
      <c r="J368" s="204"/>
      <c r="K368" s="204"/>
      <c r="L368" s="204"/>
      <c r="M368" s="204"/>
      <c r="N368" s="204"/>
      <c r="O368" s="17"/>
      <c r="Q368" s="183"/>
      <c r="R368" s="183"/>
      <c r="S368" s="17"/>
      <c r="U368" s="178"/>
      <c r="W368" s="178"/>
    </row>
    <row r="369" spans="1:23" ht="15">
      <c r="A369" s="290"/>
      <c r="B369" s="291"/>
      <c r="C369" s="214"/>
      <c r="D369" s="5"/>
      <c r="E369" s="290"/>
      <c r="F369" s="291"/>
      <c r="G369" s="214"/>
      <c r="I369" s="204"/>
      <c r="J369" s="204"/>
      <c r="K369" s="204"/>
      <c r="L369" s="204"/>
      <c r="M369" s="204"/>
      <c r="N369" s="204"/>
      <c r="O369" s="17"/>
      <c r="Q369" s="183"/>
      <c r="R369" s="183"/>
      <c r="S369" s="17"/>
      <c r="U369" s="178"/>
      <c r="W369" s="178"/>
    </row>
    <row r="370" spans="1:23" ht="15">
      <c r="A370" s="290"/>
      <c r="B370" s="291"/>
      <c r="C370" s="214"/>
      <c r="D370" s="5"/>
      <c r="E370" s="290"/>
      <c r="F370" s="291"/>
      <c r="G370" s="214"/>
      <c r="I370" s="204"/>
      <c r="J370" s="204"/>
      <c r="K370" s="204"/>
      <c r="L370" s="204"/>
      <c r="M370" s="204"/>
      <c r="N370" s="204"/>
      <c r="O370" s="17"/>
      <c r="Q370" s="183"/>
      <c r="R370" s="183"/>
      <c r="S370" s="17"/>
      <c r="U370" s="178"/>
      <c r="W370" s="178"/>
    </row>
    <row r="371" spans="1:23" ht="15">
      <c r="A371" s="290"/>
      <c r="B371" s="291"/>
      <c r="C371" s="214"/>
      <c r="D371" s="5"/>
      <c r="E371" s="290"/>
      <c r="F371" s="291"/>
      <c r="G371" s="214"/>
      <c r="I371" s="204"/>
      <c r="J371" s="204"/>
      <c r="K371" s="204"/>
      <c r="L371" s="204"/>
      <c r="M371" s="204"/>
      <c r="N371" s="204"/>
      <c r="O371" s="17"/>
      <c r="Q371" s="183"/>
      <c r="R371" s="183"/>
      <c r="S371" s="17"/>
      <c r="U371" s="178"/>
      <c r="W371" s="178"/>
    </row>
    <row r="372" spans="1:23" ht="15">
      <c r="A372" s="290"/>
      <c r="B372" s="291"/>
      <c r="C372" s="214"/>
      <c r="D372" s="5"/>
      <c r="E372" s="290"/>
      <c r="F372" s="291"/>
      <c r="G372" s="214"/>
      <c r="I372" s="204"/>
      <c r="J372" s="204"/>
      <c r="K372" s="204"/>
      <c r="L372" s="204"/>
      <c r="M372" s="204"/>
      <c r="N372" s="204"/>
      <c r="O372" s="17"/>
      <c r="Q372" s="183"/>
      <c r="R372" s="183"/>
      <c r="S372" s="17"/>
      <c r="U372" s="178"/>
      <c r="W372" s="178"/>
    </row>
    <row r="373" spans="1:23" ht="15">
      <c r="A373" s="290"/>
      <c r="B373" s="291"/>
      <c r="C373" s="214"/>
      <c r="D373" s="5"/>
      <c r="E373" s="290"/>
      <c r="F373" s="291"/>
      <c r="G373" s="214"/>
      <c r="I373" s="204"/>
      <c r="J373" s="204"/>
      <c r="K373" s="204"/>
      <c r="L373" s="204"/>
      <c r="M373" s="204"/>
      <c r="N373" s="204"/>
      <c r="O373" s="17"/>
      <c r="Q373" s="183"/>
      <c r="R373" s="183"/>
      <c r="S373" s="17"/>
      <c r="U373" s="178"/>
      <c r="W373" s="178"/>
    </row>
    <row r="374" spans="1:23" ht="15.75" thickBot="1">
      <c r="A374" s="298"/>
      <c r="B374" s="299"/>
      <c r="C374" s="215"/>
      <c r="D374" s="5"/>
      <c r="E374" s="298"/>
      <c r="F374" s="299"/>
      <c r="G374" s="215"/>
      <c r="I374" s="204"/>
      <c r="J374" s="204"/>
      <c r="K374" s="204"/>
      <c r="L374" s="204"/>
      <c r="M374" s="204"/>
      <c r="N374" s="204"/>
      <c r="O374" s="17"/>
      <c r="Q374" s="183"/>
      <c r="R374" s="183"/>
      <c r="S374" s="17"/>
      <c r="U374" s="178"/>
      <c r="W374" s="178"/>
    </row>
    <row r="375" spans="3:23" ht="15">
      <c r="C375" s="51">
        <f>COUNTA(B357)*'Tabelle Startgelder'!$C$8</f>
        <v>0</v>
      </c>
      <c r="G375" s="51">
        <f>COUNTA(F357)*'Tabelle Startgelder'!$C$8</f>
        <v>0</v>
      </c>
      <c r="I375" s="204"/>
      <c r="J375" s="204"/>
      <c r="K375" s="204"/>
      <c r="L375" s="204"/>
      <c r="M375" s="204"/>
      <c r="N375" s="204"/>
      <c r="O375" s="17"/>
      <c r="Q375" s="183"/>
      <c r="R375" s="183"/>
      <c r="S375" s="17"/>
      <c r="U375" s="178"/>
      <c r="W375" s="178"/>
    </row>
    <row r="376" spans="9:19" ht="15">
      <c r="I376" s="204"/>
      <c r="J376" s="204"/>
      <c r="K376" s="204"/>
      <c r="L376" s="204"/>
      <c r="M376" s="204"/>
      <c r="N376" s="204"/>
      <c r="O376" s="17"/>
      <c r="Q376" s="183"/>
      <c r="R376" s="183"/>
      <c r="S376" s="17"/>
    </row>
    <row r="377" spans="9:19" ht="15">
      <c r="I377" s="204"/>
      <c r="J377" s="204"/>
      <c r="K377" s="204"/>
      <c r="L377" s="204"/>
      <c r="M377" s="204"/>
      <c r="N377" s="204"/>
      <c r="O377" s="17"/>
      <c r="Q377" s="183"/>
      <c r="R377" s="183"/>
      <c r="S377" s="17"/>
    </row>
    <row r="378" spans="9:19" ht="15">
      <c r="I378" s="204"/>
      <c r="J378" s="204"/>
      <c r="K378" s="204"/>
      <c r="L378" s="204"/>
      <c r="M378" s="204"/>
      <c r="N378" s="204"/>
      <c r="O378" s="17"/>
      <c r="Q378" s="183"/>
      <c r="R378" s="183"/>
      <c r="S378" s="17"/>
    </row>
    <row r="379" spans="9:19" ht="15">
      <c r="I379" s="204"/>
      <c r="J379" s="204"/>
      <c r="K379" s="204"/>
      <c r="L379" s="204"/>
      <c r="M379" s="204"/>
      <c r="N379" s="204"/>
      <c r="O379" s="17"/>
      <c r="Q379" s="183"/>
      <c r="R379" s="183"/>
      <c r="S379" s="17"/>
    </row>
    <row r="380" spans="9:19" ht="15">
      <c r="I380" s="204"/>
      <c r="J380" s="204"/>
      <c r="K380" s="204"/>
      <c r="L380" s="204"/>
      <c r="M380" s="204"/>
      <c r="N380" s="204"/>
      <c r="O380" s="17"/>
      <c r="Q380" s="183"/>
      <c r="R380" s="183"/>
      <c r="S380" s="17"/>
    </row>
    <row r="381" spans="9:19" ht="15">
      <c r="I381" s="204"/>
      <c r="J381" s="204"/>
      <c r="K381" s="204"/>
      <c r="L381" s="204"/>
      <c r="M381" s="204"/>
      <c r="N381" s="204"/>
      <c r="O381" s="17"/>
      <c r="Q381" s="183"/>
      <c r="R381" s="183"/>
      <c r="S381" s="17"/>
    </row>
    <row r="382" spans="9:19" ht="15">
      <c r="I382" s="204"/>
      <c r="J382" s="204"/>
      <c r="K382" s="204"/>
      <c r="L382" s="204"/>
      <c r="M382" s="204"/>
      <c r="N382" s="204"/>
      <c r="O382" s="17"/>
      <c r="Q382" s="183"/>
      <c r="R382" s="183"/>
      <c r="S382" s="17"/>
    </row>
    <row r="383" spans="9:19" ht="15">
      <c r="I383" s="204"/>
      <c r="J383" s="204"/>
      <c r="K383" s="204"/>
      <c r="L383" s="204"/>
      <c r="M383" s="204"/>
      <c r="N383" s="204"/>
      <c r="O383" s="17"/>
      <c r="Q383" s="183"/>
      <c r="R383" s="183"/>
      <c r="S383" s="17"/>
    </row>
    <row r="384" spans="9:19" ht="15">
      <c r="I384" s="204"/>
      <c r="J384" s="204"/>
      <c r="K384" s="204"/>
      <c r="L384" s="204"/>
      <c r="M384" s="204"/>
      <c r="N384" s="204"/>
      <c r="O384" s="17"/>
      <c r="Q384" s="183"/>
      <c r="R384" s="183"/>
      <c r="S384" s="17"/>
    </row>
    <row r="385" spans="9:19" ht="15">
      <c r="I385" s="204"/>
      <c r="J385" s="204"/>
      <c r="K385" s="204"/>
      <c r="L385" s="204"/>
      <c r="M385" s="204"/>
      <c r="N385" s="204"/>
      <c r="O385" s="17"/>
      <c r="Q385" s="183"/>
      <c r="R385" s="183"/>
      <c r="S385" s="17"/>
    </row>
    <row r="386" spans="9:19" ht="15">
      <c r="I386" s="204"/>
      <c r="J386" s="204"/>
      <c r="K386" s="204"/>
      <c r="L386" s="204"/>
      <c r="M386" s="204"/>
      <c r="N386" s="204"/>
      <c r="O386" s="17"/>
      <c r="Q386" s="183"/>
      <c r="R386" s="183"/>
      <c r="S386" s="17"/>
    </row>
    <row r="387" spans="9:19" ht="15">
      <c r="I387" s="204"/>
      <c r="J387" s="204"/>
      <c r="K387" s="204"/>
      <c r="L387" s="204"/>
      <c r="M387" s="204"/>
      <c r="N387" s="204"/>
      <c r="O387" s="17"/>
      <c r="Q387" s="183"/>
      <c r="R387" s="183"/>
      <c r="S387" s="17"/>
    </row>
    <row r="388" spans="9:19" ht="15">
      <c r="I388" s="204"/>
      <c r="J388" s="204"/>
      <c r="K388" s="204"/>
      <c r="L388" s="204"/>
      <c r="M388" s="204"/>
      <c r="N388" s="204"/>
      <c r="O388" s="17"/>
      <c r="Q388" s="183"/>
      <c r="R388" s="183"/>
      <c r="S388" s="17"/>
    </row>
    <row r="389" spans="9:19" ht="15">
      <c r="I389" s="204"/>
      <c r="J389" s="204"/>
      <c r="K389" s="204"/>
      <c r="L389" s="204"/>
      <c r="M389" s="204"/>
      <c r="N389" s="204"/>
      <c r="O389" s="17"/>
      <c r="Q389" s="183"/>
      <c r="R389" s="183"/>
      <c r="S389" s="17"/>
    </row>
    <row r="390" spans="9:19" ht="15">
      <c r="I390" s="204"/>
      <c r="J390" s="204"/>
      <c r="K390" s="204"/>
      <c r="L390" s="204"/>
      <c r="M390" s="204"/>
      <c r="N390" s="204"/>
      <c r="O390" s="17"/>
      <c r="Q390" s="183"/>
      <c r="R390" s="183"/>
      <c r="S390" s="17"/>
    </row>
    <row r="391" spans="9:19" ht="15">
      <c r="I391" s="204"/>
      <c r="J391" s="204"/>
      <c r="K391" s="204"/>
      <c r="L391" s="204"/>
      <c r="M391" s="204"/>
      <c r="N391" s="204"/>
      <c r="O391" s="17"/>
      <c r="Q391" s="183"/>
      <c r="R391" s="183"/>
      <c r="S391" s="17"/>
    </row>
    <row r="392" spans="9:19" ht="15">
      <c r="I392" s="204"/>
      <c r="J392" s="204"/>
      <c r="K392" s="204"/>
      <c r="L392" s="204"/>
      <c r="M392" s="204"/>
      <c r="N392" s="204"/>
      <c r="O392" s="17"/>
      <c r="Q392" s="183"/>
      <c r="R392" s="183"/>
      <c r="S392" s="17"/>
    </row>
    <row r="393" spans="9:19" ht="15">
      <c r="I393" s="204"/>
      <c r="J393" s="204"/>
      <c r="K393" s="204"/>
      <c r="L393" s="204"/>
      <c r="M393" s="204"/>
      <c r="N393" s="204"/>
      <c r="O393" s="17"/>
      <c r="Q393" s="183"/>
      <c r="R393" s="183"/>
      <c r="S393" s="17"/>
    </row>
    <row r="394" spans="9:19" ht="15">
      <c r="I394" s="204"/>
      <c r="J394" s="204"/>
      <c r="K394" s="204"/>
      <c r="L394" s="204"/>
      <c r="M394" s="204"/>
      <c r="N394" s="204"/>
      <c r="O394" s="17"/>
      <c r="Q394" s="183"/>
      <c r="R394" s="183"/>
      <c r="S394" s="17"/>
    </row>
    <row r="395" spans="9:19" ht="15">
      <c r="I395" s="204"/>
      <c r="J395" s="204"/>
      <c r="K395" s="204"/>
      <c r="L395" s="204"/>
      <c r="M395" s="204"/>
      <c r="N395" s="204"/>
      <c r="O395" s="17"/>
      <c r="Q395" s="183"/>
      <c r="R395" s="183"/>
      <c r="S395" s="17"/>
    </row>
    <row r="396" spans="9:19" ht="15">
      <c r="I396" s="204"/>
      <c r="J396" s="204"/>
      <c r="K396" s="204"/>
      <c r="L396" s="204"/>
      <c r="M396" s="204"/>
      <c r="N396" s="204"/>
      <c r="O396" s="17"/>
      <c r="Q396" s="183"/>
      <c r="R396" s="183"/>
      <c r="S396" s="17"/>
    </row>
    <row r="397" spans="9:19" ht="15">
      <c r="I397" s="204"/>
      <c r="J397" s="204"/>
      <c r="K397" s="204"/>
      <c r="L397" s="204"/>
      <c r="M397" s="204"/>
      <c r="N397" s="204"/>
      <c r="O397" s="17"/>
      <c r="Q397" s="183"/>
      <c r="R397" s="183"/>
      <c r="S397" s="17"/>
    </row>
    <row r="398" spans="9:19" ht="15">
      <c r="I398" s="183"/>
      <c r="J398" s="183"/>
      <c r="K398" s="183"/>
      <c r="L398" s="17"/>
      <c r="M398" s="17"/>
      <c r="N398" s="17"/>
      <c r="O398" s="17"/>
      <c r="Q398" s="183"/>
      <c r="R398" s="183"/>
      <c r="S398" s="17"/>
    </row>
    <row r="399" spans="9:19" ht="15">
      <c r="I399" s="183"/>
      <c r="J399" s="183"/>
      <c r="K399" s="183"/>
      <c r="L399" s="17"/>
      <c r="M399" s="17"/>
      <c r="N399" s="17"/>
      <c r="O399" s="17"/>
      <c r="Q399" s="183"/>
      <c r="R399" s="183"/>
      <c r="S399" s="17"/>
    </row>
    <row r="400" spans="9:19" ht="15">
      <c r="I400" s="183"/>
      <c r="J400" s="183"/>
      <c r="K400" s="183"/>
      <c r="L400" s="17"/>
      <c r="M400" s="17"/>
      <c r="N400" s="17"/>
      <c r="O400" s="17"/>
      <c r="Q400" s="183"/>
      <c r="R400" s="183"/>
      <c r="S400" s="17"/>
    </row>
    <row r="401" spans="9:19" ht="15">
      <c r="I401" s="183"/>
      <c r="J401" s="183"/>
      <c r="K401" s="183"/>
      <c r="L401" s="17"/>
      <c r="M401" s="17"/>
      <c r="N401" s="17"/>
      <c r="O401" s="17"/>
      <c r="Q401" s="183"/>
      <c r="R401" s="183"/>
      <c r="S401" s="17"/>
    </row>
    <row r="402" spans="9:19" ht="15">
      <c r="I402" s="183"/>
      <c r="J402" s="183"/>
      <c r="K402" s="183"/>
      <c r="L402" s="17"/>
      <c r="M402" s="17"/>
      <c r="N402" s="17"/>
      <c r="O402" s="17"/>
      <c r="Q402" s="183"/>
      <c r="R402" s="183"/>
      <c r="S402" s="17"/>
    </row>
    <row r="403" spans="9:19" ht="15">
      <c r="I403" s="183"/>
      <c r="J403" s="183"/>
      <c r="K403" s="183"/>
      <c r="L403" s="17"/>
      <c r="M403" s="17"/>
      <c r="N403" s="17"/>
      <c r="O403" s="17"/>
      <c r="Q403" s="183"/>
      <c r="R403" s="183"/>
      <c r="S403" s="17"/>
    </row>
    <row r="404" spans="9:19" ht="15">
      <c r="I404" s="183"/>
      <c r="J404" s="183"/>
      <c r="K404" s="183"/>
      <c r="L404" s="17"/>
      <c r="M404" s="17"/>
      <c r="N404" s="17"/>
      <c r="O404" s="17"/>
      <c r="Q404" s="183"/>
      <c r="R404" s="183"/>
      <c r="S404" s="17"/>
    </row>
    <row r="405" spans="9:19" ht="15">
      <c r="I405" s="183"/>
      <c r="J405" s="183"/>
      <c r="K405" s="183"/>
      <c r="L405" s="17"/>
      <c r="M405" s="17"/>
      <c r="N405" s="17"/>
      <c r="O405" s="17"/>
      <c r="Q405" s="183"/>
      <c r="R405" s="183"/>
      <c r="S405" s="17"/>
    </row>
    <row r="406" spans="9:19" ht="15">
      <c r="I406" s="183"/>
      <c r="J406" s="183"/>
      <c r="K406" s="183"/>
      <c r="L406" s="17"/>
      <c r="M406" s="17"/>
      <c r="N406" s="17"/>
      <c r="O406" s="17"/>
      <c r="Q406" s="183"/>
      <c r="R406" s="183"/>
      <c r="S406" s="17"/>
    </row>
    <row r="407" spans="9:19" ht="15">
      <c r="I407" s="183"/>
      <c r="J407" s="183"/>
      <c r="K407" s="183"/>
      <c r="L407" s="17"/>
      <c r="M407" s="17"/>
      <c r="N407" s="17"/>
      <c r="O407" s="17"/>
      <c r="Q407" s="183"/>
      <c r="R407" s="183"/>
      <c r="S407" s="17"/>
    </row>
    <row r="408" spans="9:19" ht="15">
      <c r="I408" s="183"/>
      <c r="J408" s="183"/>
      <c r="K408" s="183"/>
      <c r="L408" s="17"/>
      <c r="M408" s="17"/>
      <c r="N408" s="17"/>
      <c r="O408" s="17"/>
      <c r="Q408" s="183"/>
      <c r="R408" s="183"/>
      <c r="S408" s="17"/>
    </row>
    <row r="409" spans="9:19" ht="15">
      <c r="I409" s="183"/>
      <c r="J409" s="183"/>
      <c r="K409" s="183"/>
      <c r="L409" s="17"/>
      <c r="M409" s="17"/>
      <c r="N409" s="17"/>
      <c r="O409" s="17"/>
      <c r="Q409" s="183"/>
      <c r="R409" s="183"/>
      <c r="S409" s="17"/>
    </row>
    <row r="410" spans="9:19" ht="15">
      <c r="I410" s="183"/>
      <c r="J410" s="183"/>
      <c r="K410" s="183"/>
      <c r="L410" s="17"/>
      <c r="M410" s="17"/>
      <c r="N410" s="17"/>
      <c r="O410" s="17"/>
      <c r="Q410" s="183"/>
      <c r="R410" s="183"/>
      <c r="S410" s="17"/>
    </row>
    <row r="411" spans="9:19" ht="15">
      <c r="I411" s="183"/>
      <c r="J411" s="183"/>
      <c r="K411" s="183"/>
      <c r="L411" s="17"/>
      <c r="M411" s="17"/>
      <c r="N411" s="17"/>
      <c r="O411" s="17"/>
      <c r="Q411" s="183"/>
      <c r="R411" s="183"/>
      <c r="S411" s="17"/>
    </row>
    <row r="412" spans="9:19" ht="15">
      <c r="I412" s="183"/>
      <c r="J412" s="183"/>
      <c r="K412" s="183"/>
      <c r="L412" s="17"/>
      <c r="M412" s="17"/>
      <c r="N412" s="17"/>
      <c r="O412" s="17"/>
      <c r="Q412" s="183"/>
      <c r="R412" s="183"/>
      <c r="S412" s="17"/>
    </row>
    <row r="413" spans="9:19" ht="15">
      <c r="I413" s="183"/>
      <c r="J413" s="183"/>
      <c r="K413" s="183"/>
      <c r="L413" s="17"/>
      <c r="M413" s="17"/>
      <c r="N413" s="17"/>
      <c r="O413" s="17"/>
      <c r="Q413" s="183"/>
      <c r="R413" s="183"/>
      <c r="S413" s="17"/>
    </row>
    <row r="414" spans="9:19" ht="15">
      <c r="I414" s="183"/>
      <c r="J414" s="183"/>
      <c r="K414" s="183"/>
      <c r="L414" s="17"/>
      <c r="M414" s="17"/>
      <c r="N414" s="17"/>
      <c r="O414" s="17"/>
      <c r="Q414" s="183"/>
      <c r="R414" s="183"/>
      <c r="S414" s="17"/>
    </row>
    <row r="415" spans="9:19" ht="15">
      <c r="I415" s="183"/>
      <c r="J415" s="183"/>
      <c r="K415" s="183"/>
      <c r="L415" s="17"/>
      <c r="M415" s="17"/>
      <c r="N415" s="17"/>
      <c r="O415" s="17"/>
      <c r="Q415" s="183"/>
      <c r="R415" s="183"/>
      <c r="S415" s="17"/>
    </row>
    <row r="416" spans="9:19" ht="15">
      <c r="I416" s="183"/>
      <c r="J416" s="183"/>
      <c r="K416" s="183"/>
      <c r="L416" s="17"/>
      <c r="M416" s="17"/>
      <c r="N416" s="17"/>
      <c r="O416" s="17"/>
      <c r="Q416" s="183"/>
      <c r="R416" s="183"/>
      <c r="S416" s="17"/>
    </row>
    <row r="417" spans="9:19" ht="15">
      <c r="I417" s="183"/>
      <c r="J417" s="183"/>
      <c r="K417" s="183"/>
      <c r="L417" s="17"/>
      <c r="M417" s="17"/>
      <c r="N417" s="17"/>
      <c r="O417" s="17"/>
      <c r="Q417" s="183"/>
      <c r="R417" s="183"/>
      <c r="S417" s="17"/>
    </row>
    <row r="418" spans="9:19" ht="15">
      <c r="I418" s="183"/>
      <c r="J418" s="183"/>
      <c r="K418" s="183"/>
      <c r="L418" s="17"/>
      <c r="M418" s="17"/>
      <c r="N418" s="17"/>
      <c r="O418" s="17"/>
      <c r="Q418" s="183"/>
      <c r="R418" s="183"/>
      <c r="S418" s="17"/>
    </row>
    <row r="419" spans="9:19" ht="15">
      <c r="I419" s="183"/>
      <c r="J419" s="183"/>
      <c r="K419" s="183"/>
      <c r="L419" s="17"/>
      <c r="M419" s="17"/>
      <c r="N419" s="17"/>
      <c r="O419" s="17"/>
      <c r="Q419" s="183"/>
      <c r="R419" s="183"/>
      <c r="S419" s="17"/>
    </row>
    <row r="420" spans="9:19" ht="15">
      <c r="I420" s="183"/>
      <c r="J420" s="183"/>
      <c r="K420" s="183"/>
      <c r="L420" s="17"/>
      <c r="M420" s="17"/>
      <c r="N420" s="17"/>
      <c r="O420" s="17"/>
      <c r="Q420" s="183"/>
      <c r="R420" s="183"/>
      <c r="S420" s="17"/>
    </row>
    <row r="421" spans="9:19" ht="15">
      <c r="I421" s="183"/>
      <c r="J421" s="183"/>
      <c r="K421" s="183"/>
      <c r="L421" s="17"/>
      <c r="M421" s="17"/>
      <c r="N421" s="17"/>
      <c r="O421" s="17"/>
      <c r="Q421" s="183"/>
      <c r="R421" s="183"/>
      <c r="S421" s="17"/>
    </row>
    <row r="422" spans="9:19" ht="15">
      <c r="I422" s="183"/>
      <c r="J422" s="183"/>
      <c r="K422" s="183"/>
      <c r="L422" s="17"/>
      <c r="M422" s="17"/>
      <c r="N422" s="17"/>
      <c r="O422" s="17"/>
      <c r="Q422" s="183"/>
      <c r="R422" s="183"/>
      <c r="S422" s="17"/>
    </row>
    <row r="423" spans="9:19" ht="15">
      <c r="I423" s="183"/>
      <c r="J423" s="183"/>
      <c r="K423" s="183"/>
      <c r="L423" s="17"/>
      <c r="M423" s="17"/>
      <c r="N423" s="17"/>
      <c r="O423" s="17"/>
      <c r="Q423" s="183"/>
      <c r="R423" s="183"/>
      <c r="S423" s="17"/>
    </row>
    <row r="424" spans="9:19" ht="15">
      <c r="I424" s="183"/>
      <c r="J424" s="183"/>
      <c r="K424" s="183"/>
      <c r="L424" s="17"/>
      <c r="M424" s="17"/>
      <c r="N424" s="17"/>
      <c r="O424" s="17"/>
      <c r="Q424" s="183"/>
      <c r="R424" s="183"/>
      <c r="S424" s="17"/>
    </row>
    <row r="425" spans="9:19" ht="15">
      <c r="I425" s="183"/>
      <c r="J425" s="183"/>
      <c r="K425" s="183"/>
      <c r="L425" s="17"/>
      <c r="M425" s="17"/>
      <c r="N425" s="17"/>
      <c r="O425" s="17"/>
      <c r="Q425" s="183"/>
      <c r="R425" s="183"/>
      <c r="S425" s="17"/>
    </row>
    <row r="426" spans="9:19" ht="15">
      <c r="I426" s="183"/>
      <c r="J426" s="183"/>
      <c r="K426" s="183"/>
      <c r="L426" s="17"/>
      <c r="M426" s="17"/>
      <c r="N426" s="17"/>
      <c r="O426" s="17"/>
      <c r="Q426" s="183"/>
      <c r="R426" s="183"/>
      <c r="S426" s="17"/>
    </row>
    <row r="427" spans="9:19" ht="15">
      <c r="I427" s="183"/>
      <c r="J427" s="183"/>
      <c r="K427" s="183"/>
      <c r="L427" s="17"/>
      <c r="M427" s="17"/>
      <c r="N427" s="17"/>
      <c r="O427" s="17"/>
      <c r="Q427" s="183"/>
      <c r="R427" s="183"/>
      <c r="S427" s="17"/>
    </row>
    <row r="428" spans="9:19" ht="15">
      <c r="I428" s="183"/>
      <c r="J428" s="183"/>
      <c r="K428" s="183"/>
      <c r="L428" s="17"/>
      <c r="M428" s="17"/>
      <c r="N428" s="17"/>
      <c r="O428" s="17"/>
      <c r="Q428" s="183"/>
      <c r="R428" s="183"/>
      <c r="S428" s="17"/>
    </row>
    <row r="429" spans="9:19" ht="15">
      <c r="I429" s="183"/>
      <c r="J429" s="183"/>
      <c r="K429" s="183"/>
      <c r="L429" s="17"/>
      <c r="M429" s="17"/>
      <c r="N429" s="17"/>
      <c r="O429" s="17"/>
      <c r="Q429" s="183"/>
      <c r="R429" s="183"/>
      <c r="S429" s="17"/>
    </row>
    <row r="430" spans="9:19" ht="15">
      <c r="I430" s="183"/>
      <c r="J430" s="183"/>
      <c r="K430" s="183"/>
      <c r="L430" s="17"/>
      <c r="M430" s="17"/>
      <c r="N430" s="17"/>
      <c r="O430" s="17"/>
      <c r="Q430" s="183"/>
      <c r="R430" s="183"/>
      <c r="S430" s="17"/>
    </row>
    <row r="431" spans="9:19" ht="15">
      <c r="I431" s="183"/>
      <c r="J431" s="183"/>
      <c r="K431" s="183"/>
      <c r="L431" s="17"/>
      <c r="M431" s="17"/>
      <c r="N431" s="17"/>
      <c r="O431" s="17"/>
      <c r="Q431" s="183"/>
      <c r="R431" s="183"/>
      <c r="S431" s="17"/>
    </row>
    <row r="432" spans="9:19" ht="15">
      <c r="I432" s="183"/>
      <c r="J432" s="183"/>
      <c r="K432" s="183"/>
      <c r="L432" s="17"/>
      <c r="M432" s="17"/>
      <c r="N432" s="17"/>
      <c r="O432" s="17"/>
      <c r="Q432" s="183"/>
      <c r="R432" s="183"/>
      <c r="S432" s="17"/>
    </row>
    <row r="433" spans="9:19" ht="15">
      <c r="I433" s="183"/>
      <c r="J433" s="183"/>
      <c r="K433" s="183"/>
      <c r="L433" s="17"/>
      <c r="M433" s="17"/>
      <c r="N433" s="17"/>
      <c r="O433" s="17"/>
      <c r="Q433" s="183"/>
      <c r="R433" s="183"/>
      <c r="S433" s="17"/>
    </row>
    <row r="434" spans="9:19" ht="15">
      <c r="I434" s="183"/>
      <c r="J434" s="183"/>
      <c r="K434" s="183"/>
      <c r="L434" s="17"/>
      <c r="M434" s="17"/>
      <c r="N434" s="17"/>
      <c r="O434" s="17"/>
      <c r="Q434" s="183"/>
      <c r="R434" s="183"/>
      <c r="S434" s="17"/>
    </row>
    <row r="435" spans="9:19" ht="15">
      <c r="I435" s="183"/>
      <c r="J435" s="183"/>
      <c r="K435" s="183"/>
      <c r="L435" s="17"/>
      <c r="M435" s="17"/>
      <c r="N435" s="17"/>
      <c r="O435" s="17"/>
      <c r="Q435" s="183"/>
      <c r="R435" s="183"/>
      <c r="S435" s="17"/>
    </row>
    <row r="436" spans="9:19" ht="15">
      <c r="I436" s="183"/>
      <c r="J436" s="183"/>
      <c r="K436" s="183"/>
      <c r="L436" s="17"/>
      <c r="M436" s="17"/>
      <c r="N436" s="17"/>
      <c r="O436" s="17"/>
      <c r="Q436" s="183"/>
      <c r="R436" s="183"/>
      <c r="S436" s="17"/>
    </row>
    <row r="437" spans="9:19" ht="15">
      <c r="I437" s="183"/>
      <c r="J437" s="183"/>
      <c r="K437" s="183"/>
      <c r="L437" s="17"/>
      <c r="M437" s="17"/>
      <c r="N437" s="17"/>
      <c r="O437" s="17"/>
      <c r="Q437" s="183"/>
      <c r="R437" s="183"/>
      <c r="S437" s="17"/>
    </row>
    <row r="438" spans="9:15" ht="15">
      <c r="I438" s="183"/>
      <c r="J438" s="183"/>
      <c r="K438" s="183"/>
      <c r="L438" s="17"/>
      <c r="M438" s="17"/>
      <c r="N438" s="17"/>
      <c r="O438" s="17"/>
    </row>
    <row r="439" spans="9:15" ht="15">
      <c r="I439" s="183"/>
      <c r="J439" s="183"/>
      <c r="K439" s="183"/>
      <c r="L439" s="17"/>
      <c r="M439" s="17"/>
      <c r="N439" s="17"/>
      <c r="O439" s="17"/>
    </row>
    <row r="440" spans="9:15" ht="15">
      <c r="I440" s="183"/>
      <c r="J440" s="183"/>
      <c r="K440" s="183"/>
      <c r="L440" s="17"/>
      <c r="M440" s="17"/>
      <c r="N440" s="17"/>
      <c r="O440" s="17"/>
    </row>
    <row r="441" spans="9:15" ht="15">
      <c r="I441" s="183"/>
      <c r="J441" s="183"/>
      <c r="K441" s="183"/>
      <c r="L441" s="17"/>
      <c r="M441" s="17"/>
      <c r="N441" s="17"/>
      <c r="O441" s="17"/>
    </row>
    <row r="442" spans="9:15" ht="15">
      <c r="I442" s="183"/>
      <c r="J442" s="183"/>
      <c r="K442" s="183"/>
      <c r="L442" s="17"/>
      <c r="M442" s="17"/>
      <c r="N442" s="17"/>
      <c r="O442" s="17"/>
    </row>
    <row r="443" spans="9:15" ht="15">
      <c r="I443" s="183"/>
      <c r="J443" s="183"/>
      <c r="K443" s="183"/>
      <c r="L443" s="17"/>
      <c r="M443" s="17"/>
      <c r="N443" s="17"/>
      <c r="O443" s="17"/>
    </row>
    <row r="444" spans="9:15" ht="15">
      <c r="I444" s="183"/>
      <c r="J444" s="183"/>
      <c r="K444" s="183"/>
      <c r="L444" s="17"/>
      <c r="M444" s="17"/>
      <c r="N444" s="17"/>
      <c r="O444" s="17"/>
    </row>
    <row r="445" spans="9:15" ht="15">
      <c r="I445" s="183"/>
      <c r="J445" s="183"/>
      <c r="K445" s="183"/>
      <c r="L445" s="17"/>
      <c r="M445" s="17"/>
      <c r="N445" s="17"/>
      <c r="O445" s="17"/>
    </row>
    <row r="446" spans="9:15" ht="15">
      <c r="I446" s="183"/>
      <c r="J446" s="183"/>
      <c r="K446" s="183"/>
      <c r="L446" s="17"/>
      <c r="M446" s="17"/>
      <c r="N446" s="17"/>
      <c r="O446" s="17"/>
    </row>
    <row r="447" spans="9:15" ht="15">
      <c r="I447" s="183"/>
      <c r="J447" s="183"/>
      <c r="K447" s="183"/>
      <c r="L447" s="17"/>
      <c r="M447" s="17"/>
      <c r="N447" s="17"/>
      <c r="O447" s="17"/>
    </row>
    <row r="448" spans="9:15" ht="15">
      <c r="I448" s="183"/>
      <c r="J448" s="183"/>
      <c r="K448" s="183"/>
      <c r="L448" s="17"/>
      <c r="M448" s="17"/>
      <c r="N448" s="17"/>
      <c r="O448" s="17"/>
    </row>
    <row r="449" spans="9:15" ht="15">
      <c r="I449" s="183"/>
      <c r="J449" s="183"/>
      <c r="K449" s="183"/>
      <c r="L449" s="17"/>
      <c r="M449" s="17"/>
      <c r="N449" s="17"/>
      <c r="O449" s="17"/>
    </row>
    <row r="450" spans="9:15" ht="15">
      <c r="I450" s="183"/>
      <c r="J450" s="183"/>
      <c r="K450" s="183"/>
      <c r="L450" s="17"/>
      <c r="M450" s="17"/>
      <c r="N450" s="17"/>
      <c r="O450" s="17"/>
    </row>
    <row r="451" spans="9:15" ht="15">
      <c r="I451" s="183"/>
      <c r="J451" s="183"/>
      <c r="K451" s="183"/>
      <c r="L451" s="17"/>
      <c r="M451" s="17"/>
      <c r="N451" s="17"/>
      <c r="O451" s="17"/>
    </row>
    <row r="452" spans="9:15" ht="15">
      <c r="I452" s="183"/>
      <c r="J452" s="183"/>
      <c r="K452" s="183"/>
      <c r="L452" s="17"/>
      <c r="M452" s="17"/>
      <c r="N452" s="17"/>
      <c r="O452" s="17"/>
    </row>
    <row r="453" spans="9:15" ht="15">
      <c r="I453" s="183"/>
      <c r="J453" s="183"/>
      <c r="K453" s="183"/>
      <c r="L453" s="17"/>
      <c r="M453" s="17"/>
      <c r="N453" s="17"/>
      <c r="O453" s="17"/>
    </row>
    <row r="454" spans="9:15" ht="15">
      <c r="I454" s="183"/>
      <c r="J454" s="183"/>
      <c r="K454" s="183"/>
      <c r="L454" s="17"/>
      <c r="M454" s="17"/>
      <c r="N454" s="17"/>
      <c r="O454" s="17"/>
    </row>
    <row r="455" spans="9:15" ht="15">
      <c r="I455" s="183"/>
      <c r="J455" s="183"/>
      <c r="K455" s="183"/>
      <c r="L455" s="17"/>
      <c r="M455" s="17"/>
      <c r="N455" s="17"/>
      <c r="O455" s="17"/>
    </row>
    <row r="456" spans="9:15" ht="15">
      <c r="I456" s="183"/>
      <c r="J456" s="183"/>
      <c r="K456" s="183"/>
      <c r="L456" s="17"/>
      <c r="M456" s="17"/>
      <c r="N456" s="17"/>
      <c r="O456" s="17"/>
    </row>
    <row r="457" spans="9:15" ht="15">
      <c r="I457" s="183"/>
      <c r="J457" s="183"/>
      <c r="K457" s="183"/>
      <c r="L457" s="17"/>
      <c r="M457" s="17"/>
      <c r="N457" s="17"/>
      <c r="O457" s="17"/>
    </row>
    <row r="458" spans="9:15" ht="15">
      <c r="I458" s="183"/>
      <c r="J458" s="183"/>
      <c r="K458" s="183"/>
      <c r="L458" s="17"/>
      <c r="M458" s="17"/>
      <c r="N458" s="17"/>
      <c r="O458" s="17"/>
    </row>
    <row r="459" spans="9:15" ht="15">
      <c r="I459" s="183"/>
      <c r="J459" s="183"/>
      <c r="K459" s="183"/>
      <c r="L459" s="17"/>
      <c r="M459" s="17"/>
      <c r="N459" s="17"/>
      <c r="O459" s="17"/>
    </row>
    <row r="460" spans="9:15" ht="15">
      <c r="I460" s="183"/>
      <c r="J460" s="183"/>
      <c r="K460" s="183"/>
      <c r="L460" s="17"/>
      <c r="M460" s="17"/>
      <c r="N460" s="17"/>
      <c r="O460" s="17"/>
    </row>
    <row r="461" spans="9:15" ht="15">
      <c r="I461" s="183"/>
      <c r="J461" s="183"/>
      <c r="K461" s="183"/>
      <c r="L461" s="17"/>
      <c r="M461" s="17"/>
      <c r="N461" s="17"/>
      <c r="O461" s="17"/>
    </row>
    <row r="462" spans="9:15" ht="15">
      <c r="I462" s="183"/>
      <c r="J462" s="183"/>
      <c r="K462" s="183"/>
      <c r="L462" s="17"/>
      <c r="M462" s="17"/>
      <c r="N462" s="17"/>
      <c r="O462" s="17"/>
    </row>
    <row r="463" spans="9:15" ht="15">
      <c r="I463" s="183"/>
      <c r="J463" s="183"/>
      <c r="K463" s="183"/>
      <c r="L463" s="17"/>
      <c r="M463" s="17"/>
      <c r="N463" s="17"/>
      <c r="O463" s="17"/>
    </row>
    <row r="464" spans="9:15" ht="15">
      <c r="I464" s="183"/>
      <c r="J464" s="183"/>
      <c r="K464" s="183"/>
      <c r="L464" s="17"/>
      <c r="M464" s="17"/>
      <c r="N464" s="17"/>
      <c r="O464" s="17"/>
    </row>
    <row r="465" spans="9:15" ht="15">
      <c r="I465" s="183"/>
      <c r="J465" s="183"/>
      <c r="K465" s="183"/>
      <c r="L465" s="17"/>
      <c r="M465" s="17"/>
      <c r="N465" s="17"/>
      <c r="O465" s="17"/>
    </row>
    <row r="466" spans="9:15" ht="15">
      <c r="I466" s="183"/>
      <c r="J466" s="183"/>
      <c r="K466" s="183"/>
      <c r="L466" s="17"/>
      <c r="M466" s="17"/>
      <c r="N466" s="17"/>
      <c r="O466" s="17"/>
    </row>
    <row r="467" spans="9:15" ht="15">
      <c r="I467" s="183"/>
      <c r="J467" s="183"/>
      <c r="K467" s="183"/>
      <c r="L467" s="17"/>
      <c r="M467" s="17"/>
      <c r="N467" s="17"/>
      <c r="O467" s="17"/>
    </row>
    <row r="468" spans="9:15" ht="15">
      <c r="I468" s="17"/>
      <c r="J468" s="17"/>
      <c r="K468" s="17"/>
      <c r="L468" s="17"/>
      <c r="M468" s="17"/>
      <c r="N468" s="17"/>
      <c r="O468" s="17"/>
    </row>
    <row r="469" spans="9:15" ht="15">
      <c r="I469" s="17"/>
      <c r="J469" s="17"/>
      <c r="K469" s="17"/>
      <c r="L469" s="17"/>
      <c r="M469" s="17"/>
      <c r="N469" s="17"/>
      <c r="O469" s="17"/>
    </row>
    <row r="470" spans="9:15" ht="15">
      <c r="I470" s="17"/>
      <c r="J470" s="17"/>
      <c r="K470" s="17"/>
      <c r="L470" s="17"/>
      <c r="M470" s="17"/>
      <c r="N470" s="17"/>
      <c r="O470" s="17"/>
    </row>
    <row r="471" spans="9:15" ht="15">
      <c r="I471" s="17"/>
      <c r="J471" s="17"/>
      <c r="K471" s="17"/>
      <c r="L471" s="17"/>
      <c r="M471" s="17"/>
      <c r="N471" s="17"/>
      <c r="O471" s="17"/>
    </row>
  </sheetData>
  <sheetProtection password="C7DA" sheet="1" selectLockedCells="1"/>
  <mergeCells count="981">
    <mergeCell ref="Q136:R136"/>
    <mergeCell ref="Q137:R137"/>
    <mergeCell ref="Q138:R138"/>
    <mergeCell ref="Q139:R139"/>
    <mergeCell ref="Q140:R140"/>
    <mergeCell ref="Q130:R130"/>
    <mergeCell ref="Q131:R131"/>
    <mergeCell ref="Q132:R132"/>
    <mergeCell ref="Q133:R133"/>
    <mergeCell ref="Q134:R134"/>
    <mergeCell ref="Q135:R135"/>
    <mergeCell ref="Q124:R124"/>
    <mergeCell ref="Q125:R125"/>
    <mergeCell ref="Q126:R126"/>
    <mergeCell ref="Q127:R127"/>
    <mergeCell ref="Q128:R128"/>
    <mergeCell ref="Q129:R129"/>
    <mergeCell ref="Q115:R115"/>
    <mergeCell ref="Q116:R116"/>
    <mergeCell ref="Q117:R117"/>
    <mergeCell ref="Q122:S122"/>
    <mergeCell ref="Q123:R123"/>
    <mergeCell ref="Q109:R109"/>
    <mergeCell ref="Q110:R110"/>
    <mergeCell ref="Q111:R111"/>
    <mergeCell ref="Q112:R112"/>
    <mergeCell ref="Q113:R113"/>
    <mergeCell ref="Q114:R114"/>
    <mergeCell ref="Q103:R103"/>
    <mergeCell ref="Q104:R104"/>
    <mergeCell ref="Q105:R105"/>
    <mergeCell ref="Q106:R106"/>
    <mergeCell ref="Q107:R107"/>
    <mergeCell ref="Q108:R108"/>
    <mergeCell ref="Q94:R94"/>
    <mergeCell ref="Q99:S99"/>
    <mergeCell ref="Q100:R100"/>
    <mergeCell ref="Q101:R101"/>
    <mergeCell ref="Q102:R102"/>
    <mergeCell ref="Q88:R88"/>
    <mergeCell ref="Q89:R89"/>
    <mergeCell ref="Q90:R90"/>
    <mergeCell ref="Q91:R91"/>
    <mergeCell ref="Q92:R92"/>
    <mergeCell ref="Q93:R93"/>
    <mergeCell ref="Q82:R82"/>
    <mergeCell ref="Q83:R83"/>
    <mergeCell ref="Q84:R84"/>
    <mergeCell ref="Q85:R85"/>
    <mergeCell ref="Q86:R86"/>
    <mergeCell ref="Q87:R87"/>
    <mergeCell ref="Q76:S76"/>
    <mergeCell ref="Q77:R77"/>
    <mergeCell ref="Q78:R78"/>
    <mergeCell ref="Q79:R79"/>
    <mergeCell ref="Q80:R80"/>
    <mergeCell ref="Q81:R81"/>
    <mergeCell ref="Q65:R65"/>
    <mergeCell ref="Q66:R66"/>
    <mergeCell ref="Q67:R67"/>
    <mergeCell ref="Q68:R68"/>
    <mergeCell ref="Q69:R69"/>
    <mergeCell ref="Q70:R70"/>
    <mergeCell ref="Q59:R59"/>
    <mergeCell ref="Q60:R60"/>
    <mergeCell ref="Q61:R61"/>
    <mergeCell ref="Q62:R62"/>
    <mergeCell ref="Q63:R63"/>
    <mergeCell ref="Q64:R64"/>
    <mergeCell ref="Q53:R53"/>
    <mergeCell ref="Q54:R54"/>
    <mergeCell ref="Q55:R55"/>
    <mergeCell ref="Q56:R56"/>
    <mergeCell ref="Q57:R57"/>
    <mergeCell ref="Q58:R58"/>
    <mergeCell ref="Q43:R43"/>
    <mergeCell ref="Q44:R44"/>
    <mergeCell ref="Q45:R45"/>
    <mergeCell ref="Q46:R46"/>
    <mergeCell ref="Q51:S51"/>
    <mergeCell ref="Q52:R52"/>
    <mergeCell ref="Q37:R37"/>
    <mergeCell ref="Q38:R38"/>
    <mergeCell ref="Q39:R39"/>
    <mergeCell ref="Q40:R40"/>
    <mergeCell ref="Q41:R41"/>
    <mergeCell ref="Q42:R42"/>
    <mergeCell ref="Q31:R31"/>
    <mergeCell ref="Q32:R32"/>
    <mergeCell ref="Q33:R33"/>
    <mergeCell ref="Q34:R34"/>
    <mergeCell ref="Q35:R35"/>
    <mergeCell ref="Q36:R36"/>
    <mergeCell ref="Q21:R21"/>
    <mergeCell ref="Q22:R22"/>
    <mergeCell ref="Q27:S27"/>
    <mergeCell ref="Q28:R28"/>
    <mergeCell ref="Q29:R29"/>
    <mergeCell ref="Q30:R30"/>
    <mergeCell ref="Q15:R15"/>
    <mergeCell ref="Q16:R16"/>
    <mergeCell ref="Q17:R17"/>
    <mergeCell ref="Q18:R18"/>
    <mergeCell ref="Q19:R19"/>
    <mergeCell ref="Q20:R20"/>
    <mergeCell ref="Q9:R9"/>
    <mergeCell ref="Q10:R10"/>
    <mergeCell ref="Q11:R11"/>
    <mergeCell ref="Q12:R12"/>
    <mergeCell ref="Q13:R13"/>
    <mergeCell ref="Q14:R14"/>
    <mergeCell ref="Q3:S3"/>
    <mergeCell ref="Q4:R4"/>
    <mergeCell ref="Q5:R5"/>
    <mergeCell ref="Q6:R6"/>
    <mergeCell ref="Q7:R7"/>
    <mergeCell ref="Q8:R8"/>
    <mergeCell ref="M63:N63"/>
    <mergeCell ref="M64:N64"/>
    <mergeCell ref="M55:N55"/>
    <mergeCell ref="M56:N56"/>
    <mergeCell ref="M57:N57"/>
    <mergeCell ref="M58:N58"/>
    <mergeCell ref="M99:O99"/>
    <mergeCell ref="A3:C3"/>
    <mergeCell ref="A27:C27"/>
    <mergeCell ref="A51:C51"/>
    <mergeCell ref="A76:C76"/>
    <mergeCell ref="A99:C99"/>
    <mergeCell ref="M53:N53"/>
    <mergeCell ref="M54:N54"/>
    <mergeCell ref="M65:N65"/>
    <mergeCell ref="M66:N66"/>
    <mergeCell ref="A5:B5"/>
    <mergeCell ref="E5:F5"/>
    <mergeCell ref="I5:J5"/>
    <mergeCell ref="E12:F12"/>
    <mergeCell ref="M51:O51"/>
    <mergeCell ref="M76:O76"/>
    <mergeCell ref="M59:N59"/>
    <mergeCell ref="M60:N60"/>
    <mergeCell ref="M61:N61"/>
    <mergeCell ref="M62:N62"/>
    <mergeCell ref="E9:F9"/>
    <mergeCell ref="A14:B14"/>
    <mergeCell ref="E14:F14"/>
    <mergeCell ref="I14:J14"/>
    <mergeCell ref="M3:O3"/>
    <mergeCell ref="M27:O27"/>
    <mergeCell ref="A6:B6"/>
    <mergeCell ref="A7:B7"/>
    <mergeCell ref="A16:B16"/>
    <mergeCell ref="A17:B17"/>
    <mergeCell ref="I6:J6"/>
    <mergeCell ref="E7:F7"/>
    <mergeCell ref="I7:J7"/>
    <mergeCell ref="A12:B12"/>
    <mergeCell ref="A11:B11"/>
    <mergeCell ref="A8:B8"/>
    <mergeCell ref="I12:J12"/>
    <mergeCell ref="E8:F8"/>
    <mergeCell ref="I8:J8"/>
    <mergeCell ref="A9:B9"/>
    <mergeCell ref="I3:K3"/>
    <mergeCell ref="I27:K27"/>
    <mergeCell ref="I51:K51"/>
    <mergeCell ref="E39:F39"/>
    <mergeCell ref="E17:F17"/>
    <mergeCell ref="I17:J17"/>
    <mergeCell ref="E16:F16"/>
    <mergeCell ref="I16:J16"/>
    <mergeCell ref="E4:F4"/>
    <mergeCell ref="I4:J4"/>
    <mergeCell ref="I76:K76"/>
    <mergeCell ref="I99:K99"/>
    <mergeCell ref="I122:K122"/>
    <mergeCell ref="I10:J10"/>
    <mergeCell ref="I18:J18"/>
    <mergeCell ref="I9:J9"/>
    <mergeCell ref="I39:J39"/>
    <mergeCell ref="I79:J79"/>
    <mergeCell ref="I102:J102"/>
    <mergeCell ref="I101:J101"/>
    <mergeCell ref="A372:B372"/>
    <mergeCell ref="E372:F372"/>
    <mergeCell ref="E3:G3"/>
    <mergeCell ref="E27:G27"/>
    <mergeCell ref="E51:G51"/>
    <mergeCell ref="E76:G76"/>
    <mergeCell ref="E99:G99"/>
    <mergeCell ref="E122:G122"/>
    <mergeCell ref="E6:F6"/>
    <mergeCell ref="A4:B4"/>
    <mergeCell ref="A361:B361"/>
    <mergeCell ref="E361:F361"/>
    <mergeCell ref="A362:B362"/>
    <mergeCell ref="E362:F362"/>
    <mergeCell ref="A368:B368"/>
    <mergeCell ref="E368:F368"/>
    <mergeCell ref="A367:B367"/>
    <mergeCell ref="E367:F367"/>
    <mergeCell ref="A364:B364"/>
    <mergeCell ref="E364:F364"/>
    <mergeCell ref="E241:G241"/>
    <mergeCell ref="E264:G264"/>
    <mergeCell ref="E287:G287"/>
    <mergeCell ref="E310:G310"/>
    <mergeCell ref="E333:G333"/>
    <mergeCell ref="E356:G356"/>
    <mergeCell ref="E341:F341"/>
    <mergeCell ref="E342:F342"/>
    <mergeCell ref="E343:F343"/>
    <mergeCell ref="E335:F335"/>
    <mergeCell ref="A241:C241"/>
    <mergeCell ref="A264:C264"/>
    <mergeCell ref="A287:C287"/>
    <mergeCell ref="A310:C310"/>
    <mergeCell ref="A333:C333"/>
    <mergeCell ref="A356:C356"/>
    <mergeCell ref="A341:B341"/>
    <mergeCell ref="A342:B342"/>
    <mergeCell ref="A343:B343"/>
    <mergeCell ref="A335:B335"/>
    <mergeCell ref="A373:B373"/>
    <mergeCell ref="E373:F373"/>
    <mergeCell ref="A374:B374"/>
    <mergeCell ref="E374:F374"/>
    <mergeCell ref="A369:B369"/>
    <mergeCell ref="E369:F369"/>
    <mergeCell ref="A370:B370"/>
    <mergeCell ref="E370:F370"/>
    <mergeCell ref="A371:B371"/>
    <mergeCell ref="E371:F371"/>
    <mergeCell ref="A365:B365"/>
    <mergeCell ref="E365:F365"/>
    <mergeCell ref="A366:B366"/>
    <mergeCell ref="E366:F366"/>
    <mergeCell ref="A348:B348"/>
    <mergeCell ref="E348:F348"/>
    <mergeCell ref="A349:B349"/>
    <mergeCell ref="E349:F349"/>
    <mergeCell ref="A363:B363"/>
    <mergeCell ref="E363:F363"/>
    <mergeCell ref="A359:B359"/>
    <mergeCell ref="E359:F359"/>
    <mergeCell ref="A360:B360"/>
    <mergeCell ref="E360:F360"/>
    <mergeCell ref="A345:B345"/>
    <mergeCell ref="E345:F345"/>
    <mergeCell ref="A346:B346"/>
    <mergeCell ref="E346:F346"/>
    <mergeCell ref="A347:B347"/>
    <mergeCell ref="E347:F347"/>
    <mergeCell ref="B357:C357"/>
    <mergeCell ref="F357:G357"/>
    <mergeCell ref="A358:B358"/>
    <mergeCell ref="E358:F358"/>
    <mergeCell ref="A336:B336"/>
    <mergeCell ref="E336:F336"/>
    <mergeCell ref="A337:B337"/>
    <mergeCell ref="E337:F337"/>
    <mergeCell ref="A338:B338"/>
    <mergeCell ref="E338:F338"/>
    <mergeCell ref="A350:B350"/>
    <mergeCell ref="E350:F350"/>
    <mergeCell ref="A351:B351"/>
    <mergeCell ref="E351:F351"/>
    <mergeCell ref="A339:B339"/>
    <mergeCell ref="E339:F339"/>
    <mergeCell ref="A340:B340"/>
    <mergeCell ref="E340:F340"/>
    <mergeCell ref="A327:B327"/>
    <mergeCell ref="E327:F327"/>
    <mergeCell ref="A328:B328"/>
    <mergeCell ref="E328:F328"/>
    <mergeCell ref="B334:C334"/>
    <mergeCell ref="F334:G334"/>
    <mergeCell ref="A324:B324"/>
    <mergeCell ref="E324:F324"/>
    <mergeCell ref="A325:B325"/>
    <mergeCell ref="E325:F325"/>
    <mergeCell ref="A326:B326"/>
    <mergeCell ref="E326:F326"/>
    <mergeCell ref="A316:B316"/>
    <mergeCell ref="E316:F316"/>
    <mergeCell ref="A317:B317"/>
    <mergeCell ref="E317:F317"/>
    <mergeCell ref="A344:B344"/>
    <mergeCell ref="E344:F344"/>
    <mergeCell ref="A322:B322"/>
    <mergeCell ref="E322:F322"/>
    <mergeCell ref="A323:B323"/>
    <mergeCell ref="E323:F323"/>
    <mergeCell ref="A313:B313"/>
    <mergeCell ref="E313:F313"/>
    <mergeCell ref="A314:B314"/>
    <mergeCell ref="E314:F314"/>
    <mergeCell ref="A315:B315"/>
    <mergeCell ref="E315:F315"/>
    <mergeCell ref="A304:B304"/>
    <mergeCell ref="E304:F304"/>
    <mergeCell ref="A305:B305"/>
    <mergeCell ref="E305:F305"/>
    <mergeCell ref="B311:C311"/>
    <mergeCell ref="F311:G311"/>
    <mergeCell ref="A320:B320"/>
    <mergeCell ref="E320:F320"/>
    <mergeCell ref="A321:B321"/>
    <mergeCell ref="E321:F321"/>
    <mergeCell ref="A299:B299"/>
    <mergeCell ref="E299:F299"/>
    <mergeCell ref="B300:C300"/>
    <mergeCell ref="F300:G300"/>
    <mergeCell ref="A301:B301"/>
    <mergeCell ref="E301:F301"/>
    <mergeCell ref="A298:B298"/>
    <mergeCell ref="E298:F298"/>
    <mergeCell ref="A318:B318"/>
    <mergeCell ref="E318:F318"/>
    <mergeCell ref="A319:B319"/>
    <mergeCell ref="E319:F319"/>
    <mergeCell ref="A302:B302"/>
    <mergeCell ref="E302:F302"/>
    <mergeCell ref="A303:B303"/>
    <mergeCell ref="E303:F303"/>
    <mergeCell ref="A295:B295"/>
    <mergeCell ref="E295:F295"/>
    <mergeCell ref="A296:B296"/>
    <mergeCell ref="E296:F296"/>
    <mergeCell ref="A297:B297"/>
    <mergeCell ref="E297:F297"/>
    <mergeCell ref="A292:B292"/>
    <mergeCell ref="E292:F292"/>
    <mergeCell ref="A293:B293"/>
    <mergeCell ref="E293:F293"/>
    <mergeCell ref="B294:C294"/>
    <mergeCell ref="F294:G294"/>
    <mergeCell ref="A279:B279"/>
    <mergeCell ref="E279:F279"/>
    <mergeCell ref="A280:B280"/>
    <mergeCell ref="E280:F280"/>
    <mergeCell ref="A312:B312"/>
    <mergeCell ref="E312:F312"/>
    <mergeCell ref="A290:B290"/>
    <mergeCell ref="E290:F290"/>
    <mergeCell ref="A291:B291"/>
    <mergeCell ref="E291:F291"/>
    <mergeCell ref="A276:B276"/>
    <mergeCell ref="E276:F276"/>
    <mergeCell ref="B277:C277"/>
    <mergeCell ref="F277:G277"/>
    <mergeCell ref="A278:B278"/>
    <mergeCell ref="E278:F278"/>
    <mergeCell ref="A272:B272"/>
    <mergeCell ref="E272:F272"/>
    <mergeCell ref="A273:B273"/>
    <mergeCell ref="E273:F273"/>
    <mergeCell ref="A274:B274"/>
    <mergeCell ref="E274:F274"/>
    <mergeCell ref="A269:B269"/>
    <mergeCell ref="E269:F269"/>
    <mergeCell ref="A270:B270"/>
    <mergeCell ref="E270:F270"/>
    <mergeCell ref="B271:C271"/>
    <mergeCell ref="F271:G271"/>
    <mergeCell ref="A282:B282"/>
    <mergeCell ref="E282:F282"/>
    <mergeCell ref="B288:C288"/>
    <mergeCell ref="F288:G288"/>
    <mergeCell ref="A289:B289"/>
    <mergeCell ref="E289:F289"/>
    <mergeCell ref="B265:C265"/>
    <mergeCell ref="F265:G265"/>
    <mergeCell ref="A266:B266"/>
    <mergeCell ref="E266:F266"/>
    <mergeCell ref="A281:B281"/>
    <mergeCell ref="E281:F281"/>
    <mergeCell ref="A267:B267"/>
    <mergeCell ref="E267:F267"/>
    <mergeCell ref="A268:B268"/>
    <mergeCell ref="E268:F268"/>
    <mergeCell ref="A257:B257"/>
    <mergeCell ref="E257:F257"/>
    <mergeCell ref="A258:B258"/>
    <mergeCell ref="E258:F258"/>
    <mergeCell ref="A259:B259"/>
    <mergeCell ref="E259:F259"/>
    <mergeCell ref="A275:B275"/>
    <mergeCell ref="E275:F275"/>
    <mergeCell ref="A253:B253"/>
    <mergeCell ref="E253:F253"/>
    <mergeCell ref="B254:C254"/>
    <mergeCell ref="F254:G254"/>
    <mergeCell ref="A255:B255"/>
    <mergeCell ref="E255:F255"/>
    <mergeCell ref="A256:B256"/>
    <mergeCell ref="E256:F256"/>
    <mergeCell ref="A246:B246"/>
    <mergeCell ref="E246:F246"/>
    <mergeCell ref="A247:B247"/>
    <mergeCell ref="E247:F247"/>
    <mergeCell ref="B248:C248"/>
    <mergeCell ref="F248:G248"/>
    <mergeCell ref="B242:C242"/>
    <mergeCell ref="F242:G242"/>
    <mergeCell ref="A244:B244"/>
    <mergeCell ref="E244:F244"/>
    <mergeCell ref="A245:B245"/>
    <mergeCell ref="E245:F245"/>
    <mergeCell ref="A243:B243"/>
    <mergeCell ref="E243:F243"/>
    <mergeCell ref="A234:B234"/>
    <mergeCell ref="E234:F234"/>
    <mergeCell ref="A235:B235"/>
    <mergeCell ref="E235:F235"/>
    <mergeCell ref="A236:B236"/>
    <mergeCell ref="E236:F236"/>
    <mergeCell ref="A252:B252"/>
    <mergeCell ref="E252:F252"/>
    <mergeCell ref="A230:B230"/>
    <mergeCell ref="E230:F230"/>
    <mergeCell ref="A231:B231"/>
    <mergeCell ref="E231:F231"/>
    <mergeCell ref="A232:B232"/>
    <mergeCell ref="E232:F232"/>
    <mergeCell ref="A233:B233"/>
    <mergeCell ref="E233:F233"/>
    <mergeCell ref="A249:B249"/>
    <mergeCell ref="E249:F249"/>
    <mergeCell ref="A250:B250"/>
    <mergeCell ref="E250:F250"/>
    <mergeCell ref="A251:B251"/>
    <mergeCell ref="E251:F251"/>
    <mergeCell ref="M122:O122"/>
    <mergeCell ref="M137:N137"/>
    <mergeCell ref="M138:N138"/>
    <mergeCell ref="M139:N139"/>
    <mergeCell ref="M140:N140"/>
    <mergeCell ref="B225:C225"/>
    <mergeCell ref="F225:G225"/>
    <mergeCell ref="A137:B137"/>
    <mergeCell ref="E137:F137"/>
    <mergeCell ref="I137:J137"/>
    <mergeCell ref="M135:N135"/>
    <mergeCell ref="M136:N136"/>
    <mergeCell ref="E213:F213"/>
    <mergeCell ref="A214:B214"/>
    <mergeCell ref="E214:F214"/>
    <mergeCell ref="M127:N127"/>
    <mergeCell ref="M128:N128"/>
    <mergeCell ref="A140:B140"/>
    <mergeCell ref="E211:F211"/>
    <mergeCell ref="A212:B212"/>
    <mergeCell ref="M113:N113"/>
    <mergeCell ref="M115:N115"/>
    <mergeCell ref="A209:C209"/>
    <mergeCell ref="M116:N116"/>
    <mergeCell ref="M117:N117"/>
    <mergeCell ref="M123:N123"/>
    <mergeCell ref="M124:N124"/>
    <mergeCell ref="M125:N125"/>
    <mergeCell ref="M126:N126"/>
    <mergeCell ref="M134:N134"/>
    <mergeCell ref="M103:N103"/>
    <mergeCell ref="M109:N109"/>
    <mergeCell ref="M110:N110"/>
    <mergeCell ref="M111:N111"/>
    <mergeCell ref="M112:N112"/>
    <mergeCell ref="M104:N104"/>
    <mergeCell ref="M92:N92"/>
    <mergeCell ref="M129:N129"/>
    <mergeCell ref="M130:N130"/>
    <mergeCell ref="M131:N131"/>
    <mergeCell ref="M132:N132"/>
    <mergeCell ref="M93:N93"/>
    <mergeCell ref="M94:N94"/>
    <mergeCell ref="M100:N100"/>
    <mergeCell ref="M101:N101"/>
    <mergeCell ref="M102:N102"/>
    <mergeCell ref="M133:N133"/>
    <mergeCell ref="M105:N105"/>
    <mergeCell ref="M106:N106"/>
    <mergeCell ref="M107:N107"/>
    <mergeCell ref="M108:N108"/>
    <mergeCell ref="M86:N86"/>
    <mergeCell ref="M87:N87"/>
    <mergeCell ref="M88:N88"/>
    <mergeCell ref="M89:N89"/>
    <mergeCell ref="M90:N90"/>
    <mergeCell ref="M80:N80"/>
    <mergeCell ref="M81:N81"/>
    <mergeCell ref="M82:N82"/>
    <mergeCell ref="M83:N83"/>
    <mergeCell ref="M84:N84"/>
    <mergeCell ref="M85:N85"/>
    <mergeCell ref="M45:N45"/>
    <mergeCell ref="M46:N46"/>
    <mergeCell ref="M52:N52"/>
    <mergeCell ref="M67:N67"/>
    <mergeCell ref="M114:N114"/>
    <mergeCell ref="M70:N70"/>
    <mergeCell ref="M77:N77"/>
    <mergeCell ref="M78:N78"/>
    <mergeCell ref="M79:N79"/>
    <mergeCell ref="M91:N91"/>
    <mergeCell ref="M39:N39"/>
    <mergeCell ref="M40:N40"/>
    <mergeCell ref="M41:N41"/>
    <mergeCell ref="M42:N42"/>
    <mergeCell ref="M43:N43"/>
    <mergeCell ref="M44:N44"/>
    <mergeCell ref="M68:N68"/>
    <mergeCell ref="M69:N69"/>
    <mergeCell ref="M31:N31"/>
    <mergeCell ref="M32:N32"/>
    <mergeCell ref="M33:N33"/>
    <mergeCell ref="M34:N34"/>
    <mergeCell ref="M35:N35"/>
    <mergeCell ref="M36:N36"/>
    <mergeCell ref="M37:N37"/>
    <mergeCell ref="M38:N38"/>
    <mergeCell ref="M30:N30"/>
    <mergeCell ref="A19:B19"/>
    <mergeCell ref="E19:F19"/>
    <mergeCell ref="I19:J19"/>
    <mergeCell ref="A30:B30"/>
    <mergeCell ref="E30:F30"/>
    <mergeCell ref="I30:J30"/>
    <mergeCell ref="M19:N19"/>
    <mergeCell ref="M20:N20"/>
    <mergeCell ref="M21:N21"/>
    <mergeCell ref="M22:N22"/>
    <mergeCell ref="M28:N28"/>
    <mergeCell ref="M29:N29"/>
    <mergeCell ref="M4:N4"/>
    <mergeCell ref="M5:N5"/>
    <mergeCell ref="M6:N6"/>
    <mergeCell ref="M7:N7"/>
    <mergeCell ref="M8:N8"/>
    <mergeCell ref="M18:N18"/>
    <mergeCell ref="M9:N9"/>
    <mergeCell ref="A18:B18"/>
    <mergeCell ref="E18:F18"/>
    <mergeCell ref="M10:N10"/>
    <mergeCell ref="M11:N11"/>
    <mergeCell ref="M12:N12"/>
    <mergeCell ref="M13:N13"/>
    <mergeCell ref="M14:N14"/>
    <mergeCell ref="M15:N15"/>
    <mergeCell ref="M16:N16"/>
    <mergeCell ref="M17:N17"/>
    <mergeCell ref="A20:B20"/>
    <mergeCell ref="E20:F20"/>
    <mergeCell ref="I20:J20"/>
    <mergeCell ref="A21:B21"/>
    <mergeCell ref="E21:F21"/>
    <mergeCell ref="I21:J21"/>
    <mergeCell ref="A29:B29"/>
    <mergeCell ref="E29:F29"/>
    <mergeCell ref="I29:J29"/>
    <mergeCell ref="A22:B22"/>
    <mergeCell ref="E22:F22"/>
    <mergeCell ref="I22:J22"/>
    <mergeCell ref="A28:B28"/>
    <mergeCell ref="E28:F28"/>
    <mergeCell ref="I28:J28"/>
    <mergeCell ref="A15:B15"/>
    <mergeCell ref="E15:F15"/>
    <mergeCell ref="I15:J15"/>
    <mergeCell ref="E10:F10"/>
    <mergeCell ref="A13:B13"/>
    <mergeCell ref="A10:B10"/>
    <mergeCell ref="I11:J11"/>
    <mergeCell ref="E13:F13"/>
    <mergeCell ref="I13:J13"/>
    <mergeCell ref="E11:F11"/>
    <mergeCell ref="A33:B33"/>
    <mergeCell ref="E33:F33"/>
    <mergeCell ref="I33:J33"/>
    <mergeCell ref="A34:B34"/>
    <mergeCell ref="E34:F34"/>
    <mergeCell ref="I34:J34"/>
    <mergeCell ref="A35:B35"/>
    <mergeCell ref="E35:F35"/>
    <mergeCell ref="I35:J35"/>
    <mergeCell ref="A36:B36"/>
    <mergeCell ref="E36:F36"/>
    <mergeCell ref="I36:J36"/>
    <mergeCell ref="A41:B41"/>
    <mergeCell ref="E41:F41"/>
    <mergeCell ref="I41:J41"/>
    <mergeCell ref="A37:B37"/>
    <mergeCell ref="E37:F37"/>
    <mergeCell ref="I37:J37"/>
    <mergeCell ref="A38:B38"/>
    <mergeCell ref="E38:F38"/>
    <mergeCell ref="I38:J38"/>
    <mergeCell ref="A39:B39"/>
    <mergeCell ref="A31:B31"/>
    <mergeCell ref="E31:F31"/>
    <mergeCell ref="I31:J31"/>
    <mergeCell ref="A32:B32"/>
    <mergeCell ref="E32:F32"/>
    <mergeCell ref="I32:J32"/>
    <mergeCell ref="A40:B40"/>
    <mergeCell ref="E40:F40"/>
    <mergeCell ref="I40:J40"/>
    <mergeCell ref="I57:J57"/>
    <mergeCell ref="A52:B52"/>
    <mergeCell ref="E52:F52"/>
    <mergeCell ref="I52:J52"/>
    <mergeCell ref="A42:B42"/>
    <mergeCell ref="E42:F42"/>
    <mergeCell ref="I42:J42"/>
    <mergeCell ref="A43:B43"/>
    <mergeCell ref="E43:F43"/>
    <mergeCell ref="I43:J43"/>
    <mergeCell ref="A46:B46"/>
    <mergeCell ref="E46:F46"/>
    <mergeCell ref="I46:J46"/>
    <mergeCell ref="A44:B44"/>
    <mergeCell ref="E44:F44"/>
    <mergeCell ref="I44:J44"/>
    <mergeCell ref="A56:B56"/>
    <mergeCell ref="E56:F56"/>
    <mergeCell ref="I56:J56"/>
    <mergeCell ref="A45:B45"/>
    <mergeCell ref="E45:F45"/>
    <mergeCell ref="I45:J45"/>
    <mergeCell ref="A53:B53"/>
    <mergeCell ref="E53:F53"/>
    <mergeCell ref="I53:J53"/>
    <mergeCell ref="A58:B58"/>
    <mergeCell ref="E58:F58"/>
    <mergeCell ref="I58:J58"/>
    <mergeCell ref="A54:B54"/>
    <mergeCell ref="E54:F54"/>
    <mergeCell ref="I54:J54"/>
    <mergeCell ref="A55:B55"/>
    <mergeCell ref="E55:F55"/>
    <mergeCell ref="I55:J55"/>
    <mergeCell ref="A57:B57"/>
    <mergeCell ref="A59:B59"/>
    <mergeCell ref="E59:F59"/>
    <mergeCell ref="I59:J59"/>
    <mergeCell ref="A62:B62"/>
    <mergeCell ref="E62:F62"/>
    <mergeCell ref="I62:J62"/>
    <mergeCell ref="E57:F57"/>
    <mergeCell ref="A64:B64"/>
    <mergeCell ref="E64:F64"/>
    <mergeCell ref="I64:J64"/>
    <mergeCell ref="A65:B65"/>
    <mergeCell ref="E65:F65"/>
    <mergeCell ref="I65:J65"/>
    <mergeCell ref="A63:B63"/>
    <mergeCell ref="E63:F63"/>
    <mergeCell ref="I63:J63"/>
    <mergeCell ref="A66:B66"/>
    <mergeCell ref="E66:F66"/>
    <mergeCell ref="I66:J66"/>
    <mergeCell ref="A67:B67"/>
    <mergeCell ref="E67:F67"/>
    <mergeCell ref="I67:J67"/>
    <mergeCell ref="E70:F70"/>
    <mergeCell ref="I70:J70"/>
    <mergeCell ref="A68:B68"/>
    <mergeCell ref="E68:F68"/>
    <mergeCell ref="I68:J68"/>
    <mergeCell ref="A69:B69"/>
    <mergeCell ref="E69:F69"/>
    <mergeCell ref="I69:J69"/>
    <mergeCell ref="A77:B77"/>
    <mergeCell ref="E77:F77"/>
    <mergeCell ref="I77:J77"/>
    <mergeCell ref="A60:B60"/>
    <mergeCell ref="E60:F60"/>
    <mergeCell ref="I60:J60"/>
    <mergeCell ref="A61:B61"/>
    <mergeCell ref="E61:F61"/>
    <mergeCell ref="I61:J61"/>
    <mergeCell ref="A70:B70"/>
    <mergeCell ref="A80:B80"/>
    <mergeCell ref="E80:F80"/>
    <mergeCell ref="I80:J80"/>
    <mergeCell ref="A81:B81"/>
    <mergeCell ref="E81:F81"/>
    <mergeCell ref="I81:J81"/>
    <mergeCell ref="E87:F87"/>
    <mergeCell ref="I87:J87"/>
    <mergeCell ref="A83:B83"/>
    <mergeCell ref="E83:F83"/>
    <mergeCell ref="I83:J83"/>
    <mergeCell ref="A78:B78"/>
    <mergeCell ref="E78:F78"/>
    <mergeCell ref="I78:J78"/>
    <mergeCell ref="A79:B79"/>
    <mergeCell ref="E79:F79"/>
    <mergeCell ref="A82:B82"/>
    <mergeCell ref="E82:F82"/>
    <mergeCell ref="I82:J82"/>
    <mergeCell ref="A90:B90"/>
    <mergeCell ref="E90:F90"/>
    <mergeCell ref="I90:J90"/>
    <mergeCell ref="A86:B86"/>
    <mergeCell ref="E86:F86"/>
    <mergeCell ref="I86:J86"/>
    <mergeCell ref="A87:B87"/>
    <mergeCell ref="A91:B91"/>
    <mergeCell ref="E91:F91"/>
    <mergeCell ref="I91:J91"/>
    <mergeCell ref="A88:B88"/>
    <mergeCell ref="E88:F88"/>
    <mergeCell ref="I88:J88"/>
    <mergeCell ref="A89:B89"/>
    <mergeCell ref="E89:F89"/>
    <mergeCell ref="I89:J89"/>
    <mergeCell ref="A84:B84"/>
    <mergeCell ref="E84:F84"/>
    <mergeCell ref="I84:J84"/>
    <mergeCell ref="A85:B85"/>
    <mergeCell ref="E85:F85"/>
    <mergeCell ref="I85:J85"/>
    <mergeCell ref="A92:B92"/>
    <mergeCell ref="E92:F92"/>
    <mergeCell ref="I92:J92"/>
    <mergeCell ref="A93:B93"/>
    <mergeCell ref="E93:F93"/>
    <mergeCell ref="I93:J93"/>
    <mergeCell ref="A94:B94"/>
    <mergeCell ref="E94:F94"/>
    <mergeCell ref="I94:J94"/>
    <mergeCell ref="E104:F104"/>
    <mergeCell ref="I104:J104"/>
    <mergeCell ref="A100:B100"/>
    <mergeCell ref="E100:F100"/>
    <mergeCell ref="I100:J100"/>
    <mergeCell ref="A101:B101"/>
    <mergeCell ref="E101:F101"/>
    <mergeCell ref="A102:B102"/>
    <mergeCell ref="E102:F102"/>
    <mergeCell ref="A107:B107"/>
    <mergeCell ref="E107:F107"/>
    <mergeCell ref="I107:J107"/>
    <mergeCell ref="A103:B103"/>
    <mergeCell ref="E103:F103"/>
    <mergeCell ref="I103:J103"/>
    <mergeCell ref="A104:B104"/>
    <mergeCell ref="A105:B105"/>
    <mergeCell ref="E105:F105"/>
    <mergeCell ref="I105:J105"/>
    <mergeCell ref="A106:B106"/>
    <mergeCell ref="E106:F106"/>
    <mergeCell ref="I106:J106"/>
    <mergeCell ref="A111:B111"/>
    <mergeCell ref="E111:F111"/>
    <mergeCell ref="I111:J111"/>
    <mergeCell ref="A108:B108"/>
    <mergeCell ref="E108:F108"/>
    <mergeCell ref="I108:J108"/>
    <mergeCell ref="A109:B109"/>
    <mergeCell ref="E109:F109"/>
    <mergeCell ref="I109:J109"/>
    <mergeCell ref="A110:B110"/>
    <mergeCell ref="E110:F110"/>
    <mergeCell ref="I110:J110"/>
    <mergeCell ref="A124:B124"/>
    <mergeCell ref="E124:F124"/>
    <mergeCell ref="I124:J124"/>
    <mergeCell ref="I112:J112"/>
    <mergeCell ref="A113:B113"/>
    <mergeCell ref="E113:F113"/>
    <mergeCell ref="I113:J113"/>
    <mergeCell ref="A114:B114"/>
    <mergeCell ref="E114:F114"/>
    <mergeCell ref="I114:J114"/>
    <mergeCell ref="A117:B117"/>
    <mergeCell ref="E117:F117"/>
    <mergeCell ref="I117:J117"/>
    <mergeCell ref="A123:B123"/>
    <mergeCell ref="E123:F123"/>
    <mergeCell ref="I123:J123"/>
    <mergeCell ref="A122:C122"/>
    <mergeCell ref="E126:F126"/>
    <mergeCell ref="I126:J126"/>
    <mergeCell ref="A127:B127"/>
    <mergeCell ref="E127:F127"/>
    <mergeCell ref="I127:J127"/>
    <mergeCell ref="A125:B125"/>
    <mergeCell ref="E125:F125"/>
    <mergeCell ref="I125:J125"/>
    <mergeCell ref="A112:B112"/>
    <mergeCell ref="E112:F112"/>
    <mergeCell ref="A131:B131"/>
    <mergeCell ref="E131:F131"/>
    <mergeCell ref="I131:J131"/>
    <mergeCell ref="A128:B128"/>
    <mergeCell ref="E128:F128"/>
    <mergeCell ref="I128:J128"/>
    <mergeCell ref="A129:B129"/>
    <mergeCell ref="E129:F129"/>
    <mergeCell ref="E135:F135"/>
    <mergeCell ref="I135:J135"/>
    <mergeCell ref="A115:B115"/>
    <mergeCell ref="E115:F115"/>
    <mergeCell ref="I115:J115"/>
    <mergeCell ref="A116:B116"/>
    <mergeCell ref="E116:F116"/>
    <mergeCell ref="I116:J116"/>
    <mergeCell ref="I129:J129"/>
    <mergeCell ref="A126:B126"/>
    <mergeCell ref="A130:B130"/>
    <mergeCell ref="E130:F130"/>
    <mergeCell ref="I130:J130"/>
    <mergeCell ref="A136:B136"/>
    <mergeCell ref="E136:F136"/>
    <mergeCell ref="I136:J136"/>
    <mergeCell ref="A134:B134"/>
    <mergeCell ref="E134:F134"/>
    <mergeCell ref="I134:J134"/>
    <mergeCell ref="A135:B135"/>
    <mergeCell ref="A132:B132"/>
    <mergeCell ref="E132:F132"/>
    <mergeCell ref="I132:J132"/>
    <mergeCell ref="A133:B133"/>
    <mergeCell ref="E133:F133"/>
    <mergeCell ref="I133:J133"/>
    <mergeCell ref="A145:C145"/>
    <mergeCell ref="E145:G145"/>
    <mergeCell ref="A152:B152"/>
    <mergeCell ref="E152:F152"/>
    <mergeCell ref="A153:B153"/>
    <mergeCell ref="E153:F153"/>
    <mergeCell ref="A150:B150"/>
    <mergeCell ref="E150:F150"/>
    <mergeCell ref="A151:B151"/>
    <mergeCell ref="E151:F151"/>
    <mergeCell ref="B146:C146"/>
    <mergeCell ref="F146:G146"/>
    <mergeCell ref="A147:B147"/>
    <mergeCell ref="E147:F147"/>
    <mergeCell ref="A179:B179"/>
    <mergeCell ref="E179:F179"/>
    <mergeCell ref="A159:B159"/>
    <mergeCell ref="E159:F159"/>
    <mergeCell ref="A148:B148"/>
    <mergeCell ref="E148:F148"/>
    <mergeCell ref="E140:F140"/>
    <mergeCell ref="I140:J140"/>
    <mergeCell ref="A138:B138"/>
    <mergeCell ref="E138:F138"/>
    <mergeCell ref="I138:J138"/>
    <mergeCell ref="A139:B139"/>
    <mergeCell ref="E139:F139"/>
    <mergeCell ref="I139:J139"/>
    <mergeCell ref="A194:B194"/>
    <mergeCell ref="E194:F194"/>
    <mergeCell ref="A186:B186"/>
    <mergeCell ref="E186:F186"/>
    <mergeCell ref="A192:B192"/>
    <mergeCell ref="E192:F192"/>
    <mergeCell ref="A187:B187"/>
    <mergeCell ref="E187:F187"/>
    <mergeCell ref="A190:B190"/>
    <mergeCell ref="E190:F190"/>
    <mergeCell ref="A184:B184"/>
    <mergeCell ref="E184:F184"/>
    <mergeCell ref="A197:B197"/>
    <mergeCell ref="E197:F197"/>
    <mergeCell ref="A198:B198"/>
    <mergeCell ref="E198:F198"/>
    <mergeCell ref="A195:B195"/>
    <mergeCell ref="E195:F195"/>
    <mergeCell ref="A196:B196"/>
    <mergeCell ref="E196:F196"/>
    <mergeCell ref="A199:B199"/>
    <mergeCell ref="E199:F199"/>
    <mergeCell ref="A200:B200"/>
    <mergeCell ref="E200:F200"/>
    <mergeCell ref="E209:G209"/>
    <mergeCell ref="B210:C210"/>
    <mergeCell ref="F210:G210"/>
    <mergeCell ref="A201:B201"/>
    <mergeCell ref="E201:F201"/>
    <mergeCell ref="A202:B202"/>
    <mergeCell ref="E202:F202"/>
    <mergeCell ref="A216:B216"/>
    <mergeCell ref="E216:F216"/>
    <mergeCell ref="A211:B211"/>
    <mergeCell ref="E212:F212"/>
    <mergeCell ref="A213:B213"/>
    <mergeCell ref="A218:B218"/>
    <mergeCell ref="E218:F218"/>
    <mergeCell ref="A219:B219"/>
    <mergeCell ref="E219:F219"/>
    <mergeCell ref="A203:B203"/>
    <mergeCell ref="E203:F203"/>
    <mergeCell ref="A204:B204"/>
    <mergeCell ref="E204:F204"/>
    <mergeCell ref="A215:B215"/>
    <mergeCell ref="E215:F215"/>
    <mergeCell ref="A222:B222"/>
    <mergeCell ref="E222:F222"/>
    <mergeCell ref="A223:B223"/>
    <mergeCell ref="E223:F223"/>
    <mergeCell ref="A220:B220"/>
    <mergeCell ref="E220:F220"/>
    <mergeCell ref="A221:B221"/>
    <mergeCell ref="E221:F221"/>
    <mergeCell ref="A229:B229"/>
    <mergeCell ref="E229:F229"/>
    <mergeCell ref="A226:B226"/>
    <mergeCell ref="E226:F226"/>
    <mergeCell ref="A227:B227"/>
    <mergeCell ref="E227:F227"/>
    <mergeCell ref="A149:B149"/>
    <mergeCell ref="E149:F149"/>
    <mergeCell ref="A228:B228"/>
    <mergeCell ref="E228:F228"/>
    <mergeCell ref="A224:B224"/>
    <mergeCell ref="E224:F224"/>
    <mergeCell ref="A217:B217"/>
    <mergeCell ref="E217:F217"/>
    <mergeCell ref="A158:B158"/>
    <mergeCell ref="E158:F158"/>
    <mergeCell ref="A154:B154"/>
    <mergeCell ref="E154:F154"/>
    <mergeCell ref="A155:B155"/>
    <mergeCell ref="E155:F155"/>
    <mergeCell ref="A156:B156"/>
    <mergeCell ref="E156:F156"/>
    <mergeCell ref="A157:B157"/>
    <mergeCell ref="E157:F157"/>
    <mergeCell ref="A162:B162"/>
    <mergeCell ref="E162:F162"/>
    <mergeCell ref="A163:B163"/>
    <mergeCell ref="E163:F163"/>
    <mergeCell ref="B160:C160"/>
    <mergeCell ref="F160:G160"/>
    <mergeCell ref="A161:B161"/>
    <mergeCell ref="E161:F161"/>
    <mergeCell ref="A166:B166"/>
    <mergeCell ref="E166:F166"/>
    <mergeCell ref="A167:B167"/>
    <mergeCell ref="E167:F167"/>
    <mergeCell ref="A164:B164"/>
    <mergeCell ref="E164:F164"/>
    <mergeCell ref="A165:B165"/>
    <mergeCell ref="E165:F165"/>
    <mergeCell ref="A170:B170"/>
    <mergeCell ref="E170:F170"/>
    <mergeCell ref="A171:B171"/>
    <mergeCell ref="E171:F171"/>
    <mergeCell ref="A168:B168"/>
    <mergeCell ref="E168:F168"/>
    <mergeCell ref="A169:B169"/>
    <mergeCell ref="E169:F169"/>
    <mergeCell ref="A183:B183"/>
    <mergeCell ref="E183:F183"/>
    <mergeCell ref="A180:B180"/>
    <mergeCell ref="E180:F180"/>
    <mergeCell ref="A181:B181"/>
    <mergeCell ref="E181:F181"/>
    <mergeCell ref="A182:B182"/>
    <mergeCell ref="E182:F182"/>
    <mergeCell ref="A185:B185"/>
    <mergeCell ref="E185:F185"/>
    <mergeCell ref="A191:B191"/>
    <mergeCell ref="E191:F191"/>
    <mergeCell ref="B193:C193"/>
    <mergeCell ref="F193:G193"/>
    <mergeCell ref="A188:B188"/>
    <mergeCell ref="E188:F188"/>
    <mergeCell ref="A189:B189"/>
    <mergeCell ref="E189:F189"/>
    <mergeCell ref="A172:B172"/>
    <mergeCell ref="E172:F172"/>
    <mergeCell ref="A177:C177"/>
    <mergeCell ref="E177:G177"/>
    <mergeCell ref="B178:C178"/>
    <mergeCell ref="F178:G17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U677"/>
  <sheetViews>
    <sheetView zoomScale="60" zoomScaleNormal="60" zoomScalePageLayoutView="0" workbookViewId="0" topLeftCell="A426">
      <selection activeCell="A486" sqref="A486"/>
    </sheetView>
  </sheetViews>
  <sheetFormatPr defaultColWidth="11.421875" defaultRowHeight="15"/>
  <cols>
    <col min="1" max="1" width="18.140625" style="2" customWidth="1"/>
    <col min="2" max="2" width="14.57421875" style="2" customWidth="1"/>
    <col min="3" max="3" width="29.28125" style="2" customWidth="1"/>
    <col min="4" max="4" width="3.7109375" style="2" customWidth="1"/>
    <col min="5" max="5" width="16.8515625" style="2" customWidth="1"/>
    <col min="6" max="6" width="14.57421875" style="2" customWidth="1"/>
    <col min="7" max="7" width="29.28125" style="2" customWidth="1"/>
    <col min="8" max="8" width="3.421875" style="2" customWidth="1"/>
    <col min="9" max="9" width="16.421875" style="2" customWidth="1"/>
    <col min="10" max="10" width="14.57421875" style="2" customWidth="1"/>
    <col min="11" max="11" width="29.28125" style="2" customWidth="1"/>
    <col min="12" max="12" width="4.00390625" style="2" customWidth="1"/>
    <col min="13" max="13" width="17.8515625" style="2" customWidth="1"/>
    <col min="14" max="14" width="17.7109375" style="2" customWidth="1"/>
    <col min="15" max="15" width="28.57421875" style="2" customWidth="1"/>
    <col min="16" max="18" width="11.421875" style="178" customWidth="1"/>
    <col min="19" max="16384" width="11.421875" style="2" customWidth="1"/>
  </cols>
  <sheetData>
    <row r="1" spans="1:15" ht="15">
      <c r="A1" s="209" t="s">
        <v>237</v>
      </c>
      <c r="B1" s="209"/>
      <c r="C1" s="209"/>
      <c r="D1" s="219"/>
      <c r="E1" s="209" t="s">
        <v>237</v>
      </c>
      <c r="F1" s="209"/>
      <c r="G1" s="209"/>
      <c r="H1" s="219"/>
      <c r="I1" s="209" t="s">
        <v>237</v>
      </c>
      <c r="J1" s="209"/>
      <c r="K1" s="209"/>
      <c r="M1" s="17"/>
      <c r="N1" s="17"/>
      <c r="O1" s="17"/>
    </row>
    <row r="2" spans="1:15" ht="15">
      <c r="A2" s="210" t="s">
        <v>1</v>
      </c>
      <c r="B2" s="210"/>
      <c r="C2" s="210" t="s">
        <v>4</v>
      </c>
      <c r="D2" s="219"/>
      <c r="E2" s="210" t="s">
        <v>1</v>
      </c>
      <c r="F2" s="210"/>
      <c r="G2" s="210" t="s">
        <v>4</v>
      </c>
      <c r="H2" s="219"/>
      <c r="I2" s="210" t="s">
        <v>1</v>
      </c>
      <c r="J2" s="210"/>
      <c r="K2" s="210" t="s">
        <v>4</v>
      </c>
      <c r="M2" s="17"/>
      <c r="N2" s="17"/>
      <c r="O2" s="17"/>
    </row>
    <row r="3" spans="1:15" ht="15.75" thickBot="1">
      <c r="A3" s="302" t="s">
        <v>22</v>
      </c>
      <c r="B3" s="302"/>
      <c r="C3" s="302"/>
      <c r="D3" s="219"/>
      <c r="E3" s="302" t="s">
        <v>236</v>
      </c>
      <c r="F3" s="302"/>
      <c r="G3" s="302"/>
      <c r="H3" s="219"/>
      <c r="I3" s="302" t="s">
        <v>234</v>
      </c>
      <c r="J3" s="302"/>
      <c r="K3" s="302"/>
      <c r="M3" s="19"/>
      <c r="N3" s="17"/>
      <c r="O3" s="17"/>
    </row>
    <row r="4" spans="1:15" ht="15.75" thickBot="1">
      <c r="A4" s="324" t="s">
        <v>211</v>
      </c>
      <c r="B4" s="325"/>
      <c r="C4" s="216" t="s">
        <v>212</v>
      </c>
      <c r="D4" s="219"/>
      <c r="E4" s="324" t="s">
        <v>211</v>
      </c>
      <c r="F4" s="325"/>
      <c r="G4" s="216" t="s">
        <v>212</v>
      </c>
      <c r="H4" s="219"/>
      <c r="I4" s="324" t="s">
        <v>211</v>
      </c>
      <c r="J4" s="325"/>
      <c r="K4" s="216" t="s">
        <v>212</v>
      </c>
      <c r="M4" s="20"/>
      <c r="N4"/>
      <c r="O4" s="17"/>
    </row>
    <row r="5" spans="1:15" ht="15">
      <c r="A5" s="322"/>
      <c r="B5" s="323"/>
      <c r="C5" s="217"/>
      <c r="D5" s="219"/>
      <c r="E5" s="322"/>
      <c r="F5" s="323"/>
      <c r="G5" s="217"/>
      <c r="H5" s="219"/>
      <c r="I5" s="322"/>
      <c r="J5" s="323"/>
      <c r="K5" s="217"/>
      <c r="M5" s="15"/>
      <c r="N5"/>
      <c r="O5" s="14"/>
    </row>
    <row r="6" spans="1:15" ht="15">
      <c r="A6" s="309"/>
      <c r="B6" s="310"/>
      <c r="C6" s="208"/>
      <c r="D6" s="219"/>
      <c r="E6" s="309"/>
      <c r="F6" s="310"/>
      <c r="G6" s="208"/>
      <c r="H6" s="219"/>
      <c r="I6" s="309"/>
      <c r="J6" s="310"/>
      <c r="K6" s="208"/>
      <c r="M6" s="15"/>
      <c r="N6"/>
      <c r="O6" s="14"/>
    </row>
    <row r="7" spans="1:15" ht="15">
      <c r="A7" s="309"/>
      <c r="B7" s="310"/>
      <c r="C7" s="208"/>
      <c r="D7" s="219"/>
      <c r="E7" s="309"/>
      <c r="F7" s="310"/>
      <c r="G7" s="208"/>
      <c r="H7" s="219"/>
      <c r="I7" s="309"/>
      <c r="J7" s="310"/>
      <c r="K7" s="208"/>
      <c r="M7" s="15"/>
      <c r="N7" s="21"/>
      <c r="O7" s="14"/>
    </row>
    <row r="8" spans="1:15" ht="15">
      <c r="A8" s="309"/>
      <c r="B8" s="310"/>
      <c r="C8" s="208"/>
      <c r="D8" s="219"/>
      <c r="E8" s="309"/>
      <c r="F8" s="310"/>
      <c r="G8" s="208"/>
      <c r="H8" s="219"/>
      <c r="I8" s="309"/>
      <c r="J8" s="310"/>
      <c r="K8" s="208"/>
      <c r="M8" s="15"/>
      <c r="N8"/>
      <c r="O8" s="14"/>
    </row>
    <row r="9" spans="1:15" ht="15">
      <c r="A9" s="309"/>
      <c r="B9" s="310"/>
      <c r="C9" s="208"/>
      <c r="D9" s="219"/>
      <c r="E9" s="309"/>
      <c r="F9" s="310"/>
      <c r="G9" s="208"/>
      <c r="H9" s="219"/>
      <c r="I9" s="309"/>
      <c r="J9" s="310"/>
      <c r="K9" s="208"/>
      <c r="M9" s="15"/>
      <c r="N9" s="15"/>
      <c r="O9" s="14"/>
    </row>
    <row r="10" spans="1:15" ht="15">
      <c r="A10" s="309"/>
      <c r="B10" s="310"/>
      <c r="C10" s="208"/>
      <c r="D10" s="219"/>
      <c r="E10" s="309"/>
      <c r="F10" s="310"/>
      <c r="G10" s="208"/>
      <c r="H10" s="219"/>
      <c r="I10" s="309"/>
      <c r="J10" s="310"/>
      <c r="K10" s="208"/>
      <c r="M10" s="15"/>
      <c r="N10" s="15"/>
      <c r="O10" s="14"/>
    </row>
    <row r="11" spans="1:15" ht="15">
      <c r="A11" s="309"/>
      <c r="B11" s="310"/>
      <c r="C11" s="208"/>
      <c r="D11" s="219"/>
      <c r="E11" s="309"/>
      <c r="F11" s="310"/>
      <c r="G11" s="208"/>
      <c r="H11" s="219"/>
      <c r="I11" s="309"/>
      <c r="J11" s="310"/>
      <c r="K11" s="208"/>
      <c r="M11" s="15"/>
      <c r="N11" s="15"/>
      <c r="O11" s="14"/>
    </row>
    <row r="12" spans="1:15" ht="15">
      <c r="A12" s="309"/>
      <c r="B12" s="310"/>
      <c r="C12" s="208"/>
      <c r="D12" s="219"/>
      <c r="E12" s="309"/>
      <c r="F12" s="310"/>
      <c r="G12" s="208"/>
      <c r="H12" s="219"/>
      <c r="I12" s="309"/>
      <c r="J12" s="310"/>
      <c r="K12" s="208"/>
      <c r="M12" s="15"/>
      <c r="N12" s="15"/>
      <c r="O12" s="14"/>
    </row>
    <row r="13" spans="1:15" ht="15">
      <c r="A13" s="309"/>
      <c r="B13" s="310"/>
      <c r="C13" s="208"/>
      <c r="D13" s="219"/>
      <c r="E13" s="309"/>
      <c r="F13" s="310"/>
      <c r="G13" s="208"/>
      <c r="H13" s="219"/>
      <c r="I13" s="309"/>
      <c r="J13" s="310"/>
      <c r="K13" s="208"/>
      <c r="M13" s="15"/>
      <c r="N13" s="15"/>
      <c r="O13" s="14"/>
    </row>
    <row r="14" spans="1:15" ht="15">
      <c r="A14" s="309"/>
      <c r="B14" s="310"/>
      <c r="C14" s="208"/>
      <c r="D14" s="219"/>
      <c r="E14" s="309"/>
      <c r="F14" s="310"/>
      <c r="G14" s="208"/>
      <c r="H14" s="219"/>
      <c r="I14" s="309"/>
      <c r="J14" s="310"/>
      <c r="K14" s="208"/>
      <c r="M14" s="15"/>
      <c r="N14" s="15"/>
      <c r="O14" s="14"/>
    </row>
    <row r="15" spans="1:15" ht="15">
      <c r="A15" s="309"/>
      <c r="B15" s="310"/>
      <c r="C15" s="208"/>
      <c r="D15" s="219"/>
      <c r="E15" s="309"/>
      <c r="F15" s="310"/>
      <c r="G15" s="208"/>
      <c r="H15" s="219"/>
      <c r="I15" s="309"/>
      <c r="J15" s="310"/>
      <c r="K15" s="208"/>
      <c r="M15" s="15"/>
      <c r="N15" s="15"/>
      <c r="O15" s="14"/>
    </row>
    <row r="16" spans="1:15" ht="15">
      <c r="A16" s="309"/>
      <c r="B16" s="310"/>
      <c r="C16" s="208"/>
      <c r="D16" s="219"/>
      <c r="E16" s="309"/>
      <c r="F16" s="310"/>
      <c r="G16" s="208"/>
      <c r="H16" s="219"/>
      <c r="I16" s="309"/>
      <c r="J16" s="310"/>
      <c r="K16" s="208"/>
      <c r="M16" s="15"/>
      <c r="N16" s="15"/>
      <c r="O16" s="14"/>
    </row>
    <row r="17" spans="1:15" ht="15">
      <c r="A17" s="309"/>
      <c r="B17" s="310"/>
      <c r="C17" s="208"/>
      <c r="D17" s="219"/>
      <c r="E17" s="309"/>
      <c r="F17" s="310"/>
      <c r="G17" s="208"/>
      <c r="H17" s="219"/>
      <c r="I17" s="309"/>
      <c r="J17" s="310"/>
      <c r="K17" s="208"/>
      <c r="M17" s="15"/>
      <c r="N17" s="15"/>
      <c r="O17" s="14"/>
    </row>
    <row r="18" spans="1:15" ht="15">
      <c r="A18" s="309"/>
      <c r="B18" s="310"/>
      <c r="C18" s="208"/>
      <c r="D18" s="219"/>
      <c r="E18" s="309"/>
      <c r="F18" s="310"/>
      <c r="G18" s="208"/>
      <c r="H18" s="219"/>
      <c r="I18" s="309"/>
      <c r="J18" s="310"/>
      <c r="K18" s="208"/>
      <c r="M18" s="15"/>
      <c r="N18" s="15"/>
      <c r="O18" s="14"/>
    </row>
    <row r="19" spans="1:15" ht="15">
      <c r="A19" s="309"/>
      <c r="B19" s="310"/>
      <c r="C19" s="208"/>
      <c r="D19" s="219"/>
      <c r="E19" s="309"/>
      <c r="F19" s="310"/>
      <c r="G19" s="208"/>
      <c r="H19" s="219"/>
      <c r="I19" s="309"/>
      <c r="J19" s="310"/>
      <c r="K19" s="208"/>
      <c r="M19" s="15"/>
      <c r="N19" s="15"/>
      <c r="O19" s="14"/>
    </row>
    <row r="20" spans="1:15" ht="15">
      <c r="A20" s="309"/>
      <c r="B20" s="310"/>
      <c r="C20" s="208"/>
      <c r="D20" s="219"/>
      <c r="E20" s="309"/>
      <c r="F20" s="310"/>
      <c r="G20" s="208"/>
      <c r="H20" s="219"/>
      <c r="I20" s="309"/>
      <c r="J20" s="310"/>
      <c r="K20" s="208"/>
      <c r="M20" s="15"/>
      <c r="N20" s="15"/>
      <c r="O20" s="14"/>
    </row>
    <row r="21" spans="1:15" ht="15">
      <c r="A21" s="309"/>
      <c r="B21" s="310"/>
      <c r="C21" s="208"/>
      <c r="D21" s="219"/>
      <c r="E21" s="309"/>
      <c r="F21" s="310"/>
      <c r="G21" s="208"/>
      <c r="H21" s="219"/>
      <c r="I21" s="309"/>
      <c r="J21" s="310"/>
      <c r="K21" s="208"/>
      <c r="M21" s="15"/>
      <c r="N21" s="15"/>
      <c r="O21" s="14"/>
    </row>
    <row r="22" spans="1:15" ht="15.75" thickBot="1">
      <c r="A22" s="313"/>
      <c r="B22" s="314"/>
      <c r="C22" s="218"/>
      <c r="D22" s="219"/>
      <c r="E22" s="313"/>
      <c r="F22" s="314"/>
      <c r="G22" s="218"/>
      <c r="H22" s="219"/>
      <c r="I22" s="313"/>
      <c r="J22" s="314"/>
      <c r="K22" s="218"/>
      <c r="M22" s="15"/>
      <c r="N22" s="15"/>
      <c r="O22" s="14"/>
    </row>
    <row r="23" spans="3:11" ht="15">
      <c r="C23" s="34">
        <f>COUNTA(C5:C22)*'Tabelle Startgelder'!$G$4</f>
        <v>0</v>
      </c>
      <c r="G23" s="34">
        <f>COUNTA(G5:G22)*'Tabelle Startgelder'!$G$4</f>
        <v>0</v>
      </c>
      <c r="K23" s="34">
        <f>COUNTA(K5:K22)*'Tabelle Startgelder'!$G$4</f>
        <v>0</v>
      </c>
    </row>
    <row r="25" spans="1:13" ht="15">
      <c r="A25" s="209" t="s">
        <v>237</v>
      </c>
      <c r="B25" s="209"/>
      <c r="C25" s="209"/>
      <c r="D25" s="219"/>
      <c r="E25" s="209" t="s">
        <v>237</v>
      </c>
      <c r="F25" s="209"/>
      <c r="G25" s="209"/>
      <c r="I25" s="17"/>
      <c r="J25" s="17"/>
      <c r="K25" s="17"/>
      <c r="M25" s="32"/>
    </row>
    <row r="26" spans="1:11" ht="15">
      <c r="A26" s="210" t="s">
        <v>1</v>
      </c>
      <c r="B26" s="210"/>
      <c r="C26" s="210" t="s">
        <v>4</v>
      </c>
      <c r="D26" s="219"/>
      <c r="E26" s="210" t="s">
        <v>1</v>
      </c>
      <c r="F26" s="210"/>
      <c r="G26" s="210" t="s">
        <v>4</v>
      </c>
      <c r="I26" s="17"/>
      <c r="J26" s="17"/>
      <c r="K26" s="17"/>
    </row>
    <row r="27" spans="1:11" ht="15.75" thickBot="1">
      <c r="A27" s="302" t="s">
        <v>235</v>
      </c>
      <c r="B27" s="302"/>
      <c r="C27" s="302"/>
      <c r="D27" s="219"/>
      <c r="E27" s="302" t="s">
        <v>24</v>
      </c>
      <c r="F27" s="302"/>
      <c r="G27" s="302"/>
      <c r="I27" s="19"/>
      <c r="J27" s="17"/>
      <c r="K27" s="17"/>
    </row>
    <row r="28" spans="1:11" ht="15.75" thickBot="1">
      <c r="A28" s="324" t="s">
        <v>211</v>
      </c>
      <c r="B28" s="325"/>
      <c r="C28" s="216" t="s">
        <v>212</v>
      </c>
      <c r="D28" s="219"/>
      <c r="E28" s="324" t="s">
        <v>211</v>
      </c>
      <c r="F28" s="325"/>
      <c r="G28" s="216" t="s">
        <v>212</v>
      </c>
      <c r="I28" s="20"/>
      <c r="J28" s="20"/>
      <c r="K28" s="17"/>
    </row>
    <row r="29" spans="1:11" ht="15">
      <c r="A29" s="322"/>
      <c r="B29" s="323"/>
      <c r="C29" s="217"/>
      <c r="D29" s="219"/>
      <c r="E29" s="322"/>
      <c r="F29" s="323"/>
      <c r="G29" s="217"/>
      <c r="I29" s="15"/>
      <c r="J29" s="15"/>
      <c r="K29" s="14"/>
    </row>
    <row r="30" spans="1:11" ht="15">
      <c r="A30" s="309"/>
      <c r="B30" s="310"/>
      <c r="C30" s="208"/>
      <c r="D30" s="219"/>
      <c r="E30" s="309"/>
      <c r="F30" s="310"/>
      <c r="G30" s="208"/>
      <c r="I30" s="15"/>
      <c r="J30" s="15"/>
      <c r="K30" s="14"/>
    </row>
    <row r="31" spans="1:11" ht="15">
      <c r="A31" s="309"/>
      <c r="B31" s="310"/>
      <c r="C31" s="208"/>
      <c r="D31" s="219"/>
      <c r="E31" s="309"/>
      <c r="F31" s="310"/>
      <c r="G31" s="208"/>
      <c r="I31" s="15"/>
      <c r="J31" s="15"/>
      <c r="K31" s="14"/>
    </row>
    <row r="32" spans="1:11" ht="15">
      <c r="A32" s="309"/>
      <c r="B32" s="310"/>
      <c r="C32" s="208"/>
      <c r="D32" s="219"/>
      <c r="E32" s="309"/>
      <c r="F32" s="310"/>
      <c r="G32" s="208"/>
      <c r="I32" s="15"/>
      <c r="J32" s="15"/>
      <c r="K32" s="14"/>
    </row>
    <row r="33" spans="1:11" ht="15">
      <c r="A33" s="309"/>
      <c r="B33" s="310"/>
      <c r="C33" s="208"/>
      <c r="D33" s="219"/>
      <c r="E33" s="309"/>
      <c r="F33" s="310"/>
      <c r="G33" s="208"/>
      <c r="I33" s="15"/>
      <c r="J33" s="15"/>
      <c r="K33" s="14"/>
    </row>
    <row r="34" spans="1:11" ht="15">
      <c r="A34" s="309"/>
      <c r="B34" s="310"/>
      <c r="C34" s="208"/>
      <c r="D34" s="219"/>
      <c r="E34" s="309"/>
      <c r="F34" s="310"/>
      <c r="G34" s="208"/>
      <c r="I34" s="15"/>
      <c r="J34" s="15"/>
      <c r="K34" s="14"/>
    </row>
    <row r="35" spans="1:11" ht="15">
      <c r="A35" s="309"/>
      <c r="B35" s="310"/>
      <c r="C35" s="208"/>
      <c r="D35" s="219"/>
      <c r="E35" s="309"/>
      <c r="F35" s="310"/>
      <c r="G35" s="208"/>
      <c r="I35" s="15"/>
      <c r="J35" s="15"/>
      <c r="K35" s="14"/>
    </row>
    <row r="36" spans="1:11" ht="15">
      <c r="A36" s="309"/>
      <c r="B36" s="310"/>
      <c r="C36" s="208"/>
      <c r="D36" s="219"/>
      <c r="E36" s="309"/>
      <c r="F36" s="310"/>
      <c r="G36" s="208"/>
      <c r="I36" s="15"/>
      <c r="J36" s="15"/>
      <c r="K36" s="14"/>
    </row>
    <row r="37" spans="1:11" ht="15">
      <c r="A37" s="309"/>
      <c r="B37" s="310"/>
      <c r="C37" s="208"/>
      <c r="D37" s="219"/>
      <c r="E37" s="309"/>
      <c r="F37" s="310"/>
      <c r="G37" s="208"/>
      <c r="I37" s="15"/>
      <c r="J37" s="15"/>
      <c r="K37" s="14"/>
    </row>
    <row r="38" spans="1:11" ht="15">
      <c r="A38" s="309"/>
      <c r="B38" s="310"/>
      <c r="C38" s="208"/>
      <c r="D38" s="219"/>
      <c r="E38" s="309"/>
      <c r="F38" s="310"/>
      <c r="G38" s="208"/>
      <c r="I38" s="15"/>
      <c r="J38" s="15"/>
      <c r="K38" s="14"/>
    </row>
    <row r="39" spans="1:11" ht="15">
      <c r="A39" s="309"/>
      <c r="B39" s="310"/>
      <c r="C39" s="208"/>
      <c r="D39" s="219"/>
      <c r="E39" s="309"/>
      <c r="F39" s="310"/>
      <c r="G39" s="208"/>
      <c r="I39" s="15"/>
      <c r="J39" s="15"/>
      <c r="K39" s="14"/>
    </row>
    <row r="40" spans="1:11" ht="15">
      <c r="A40" s="309"/>
      <c r="B40" s="310"/>
      <c r="C40" s="208"/>
      <c r="D40" s="219"/>
      <c r="E40" s="309"/>
      <c r="F40" s="310"/>
      <c r="G40" s="208"/>
      <c r="I40" s="15"/>
      <c r="J40" s="15"/>
      <c r="K40" s="14"/>
    </row>
    <row r="41" spans="1:11" ht="15">
      <c r="A41" s="309"/>
      <c r="B41" s="310"/>
      <c r="C41" s="208"/>
      <c r="D41" s="219"/>
      <c r="E41" s="309"/>
      <c r="F41" s="310"/>
      <c r="G41" s="208"/>
      <c r="I41" s="15"/>
      <c r="J41" s="15"/>
      <c r="K41" s="14"/>
    </row>
    <row r="42" spans="1:11" ht="15">
      <c r="A42" s="309"/>
      <c r="B42" s="310"/>
      <c r="C42" s="208"/>
      <c r="D42" s="219"/>
      <c r="E42" s="309"/>
      <c r="F42" s="310"/>
      <c r="G42" s="208"/>
      <c r="I42" s="15"/>
      <c r="J42" s="15"/>
      <c r="K42" s="14"/>
    </row>
    <row r="43" spans="1:11" ht="15">
      <c r="A43" s="309"/>
      <c r="B43" s="310"/>
      <c r="C43" s="208"/>
      <c r="D43" s="219"/>
      <c r="E43" s="309"/>
      <c r="F43" s="310"/>
      <c r="G43" s="208"/>
      <c r="I43" s="15"/>
      <c r="J43" s="15"/>
      <c r="K43" s="14"/>
    </row>
    <row r="44" spans="1:11" ht="15">
      <c r="A44" s="309"/>
      <c r="B44" s="310"/>
      <c r="C44" s="208"/>
      <c r="D44" s="219"/>
      <c r="E44" s="309"/>
      <c r="F44" s="310"/>
      <c r="G44" s="208"/>
      <c r="I44" s="15"/>
      <c r="J44" s="15"/>
      <c r="K44" s="14"/>
    </row>
    <row r="45" spans="1:11" ht="15">
      <c r="A45" s="309"/>
      <c r="B45" s="310"/>
      <c r="C45" s="208"/>
      <c r="D45" s="219"/>
      <c r="E45" s="309"/>
      <c r="F45" s="310"/>
      <c r="G45" s="208"/>
      <c r="I45" s="15"/>
      <c r="J45" s="15"/>
      <c r="K45" s="14"/>
    </row>
    <row r="46" spans="1:11" ht="15.75" thickBot="1">
      <c r="A46" s="313"/>
      <c r="B46" s="314"/>
      <c r="C46" s="218"/>
      <c r="D46" s="219"/>
      <c r="E46" s="313"/>
      <c r="F46" s="314"/>
      <c r="G46" s="218"/>
      <c r="I46" s="15"/>
      <c r="J46" s="15"/>
      <c r="K46" s="14"/>
    </row>
    <row r="47" spans="3:7" ht="15">
      <c r="C47" s="34">
        <f>COUNTA(C29:C46)*'Tabelle Startgelder'!$G$4</f>
        <v>0</v>
      </c>
      <c r="G47" s="34">
        <f>COUNTA(G29:G46)*'Tabelle Startgelder'!$G$4</f>
        <v>0</v>
      </c>
    </row>
    <row r="49" spans="1:11" ht="15">
      <c r="A49" s="209" t="s">
        <v>237</v>
      </c>
      <c r="B49" s="209"/>
      <c r="C49" s="209"/>
      <c r="D49" s="219"/>
      <c r="E49" s="209" t="s">
        <v>237</v>
      </c>
      <c r="F49" s="209"/>
      <c r="G49" s="209"/>
      <c r="H49" s="219"/>
      <c r="I49" s="209" t="s">
        <v>237</v>
      </c>
      <c r="J49" s="209"/>
      <c r="K49" s="209"/>
    </row>
    <row r="50" spans="1:11" ht="15">
      <c r="A50" s="210" t="s">
        <v>1</v>
      </c>
      <c r="B50" s="210"/>
      <c r="C50" s="210" t="s">
        <v>5</v>
      </c>
      <c r="D50" s="219"/>
      <c r="E50" s="210" t="s">
        <v>1</v>
      </c>
      <c r="F50" s="210"/>
      <c r="G50" s="210" t="s">
        <v>5</v>
      </c>
      <c r="H50" s="219"/>
      <c r="I50" s="210" t="s">
        <v>1</v>
      </c>
      <c r="J50" s="210"/>
      <c r="K50" s="210" t="s">
        <v>5</v>
      </c>
    </row>
    <row r="51" spans="1:11" ht="15.75" thickBot="1">
      <c r="A51" s="302" t="s">
        <v>22</v>
      </c>
      <c r="B51" s="302"/>
      <c r="C51" s="302"/>
      <c r="D51" s="219"/>
      <c r="E51" s="302" t="s">
        <v>236</v>
      </c>
      <c r="F51" s="302"/>
      <c r="G51" s="302"/>
      <c r="H51" s="219"/>
      <c r="I51" s="302" t="s">
        <v>234</v>
      </c>
      <c r="J51" s="302"/>
      <c r="K51" s="302"/>
    </row>
    <row r="52" spans="1:11" ht="15.75" thickBot="1">
      <c r="A52" s="324" t="s">
        <v>211</v>
      </c>
      <c r="B52" s="325"/>
      <c r="C52" s="216" t="s">
        <v>212</v>
      </c>
      <c r="D52" s="219"/>
      <c r="E52" s="324" t="s">
        <v>211</v>
      </c>
      <c r="F52" s="325"/>
      <c r="G52" s="216" t="s">
        <v>212</v>
      </c>
      <c r="H52" s="219"/>
      <c r="I52" s="324" t="s">
        <v>211</v>
      </c>
      <c r="J52" s="325"/>
      <c r="K52" s="216" t="s">
        <v>212</v>
      </c>
    </row>
    <row r="53" spans="1:11" ht="15">
      <c r="A53" s="322"/>
      <c r="B53" s="323"/>
      <c r="C53" s="217"/>
      <c r="D53" s="219"/>
      <c r="E53" s="322"/>
      <c r="F53" s="323"/>
      <c r="G53" s="217"/>
      <c r="H53" s="219"/>
      <c r="I53" s="322"/>
      <c r="J53" s="323"/>
      <c r="K53" s="217"/>
    </row>
    <row r="54" spans="1:11" ht="15">
      <c r="A54" s="309"/>
      <c r="B54" s="310"/>
      <c r="C54" s="208"/>
      <c r="D54" s="219"/>
      <c r="E54" s="309"/>
      <c r="F54" s="310"/>
      <c r="G54" s="208"/>
      <c r="H54" s="219"/>
      <c r="I54" s="309"/>
      <c r="J54" s="310"/>
      <c r="K54" s="208"/>
    </row>
    <row r="55" spans="1:11" ht="15">
      <c r="A55" s="309"/>
      <c r="B55" s="310"/>
      <c r="C55" s="208"/>
      <c r="D55" s="219"/>
      <c r="E55" s="309"/>
      <c r="F55" s="310"/>
      <c r="G55" s="208"/>
      <c r="H55" s="219"/>
      <c r="I55" s="309"/>
      <c r="J55" s="310"/>
      <c r="K55" s="208"/>
    </row>
    <row r="56" spans="1:11" ht="15">
      <c r="A56" s="309"/>
      <c r="B56" s="310"/>
      <c r="C56" s="208"/>
      <c r="D56" s="219"/>
      <c r="E56" s="309"/>
      <c r="F56" s="310"/>
      <c r="G56" s="208"/>
      <c r="H56" s="219"/>
      <c r="I56" s="309"/>
      <c r="J56" s="310"/>
      <c r="K56" s="208"/>
    </row>
    <row r="57" spans="1:11" ht="15">
      <c r="A57" s="309"/>
      <c r="B57" s="310"/>
      <c r="C57" s="208"/>
      <c r="D57" s="219"/>
      <c r="E57" s="309"/>
      <c r="F57" s="310"/>
      <c r="G57" s="208"/>
      <c r="H57" s="219"/>
      <c r="I57" s="309"/>
      <c r="J57" s="310"/>
      <c r="K57" s="208"/>
    </row>
    <row r="58" spans="1:11" ht="15">
      <c r="A58" s="309"/>
      <c r="B58" s="310"/>
      <c r="C58" s="208"/>
      <c r="D58" s="219"/>
      <c r="E58" s="309"/>
      <c r="F58" s="310"/>
      <c r="G58" s="208"/>
      <c r="H58" s="219"/>
      <c r="I58" s="309"/>
      <c r="J58" s="310"/>
      <c r="K58" s="208"/>
    </row>
    <row r="59" spans="1:11" ht="15">
      <c r="A59" s="309"/>
      <c r="B59" s="310"/>
      <c r="C59" s="208"/>
      <c r="D59" s="219"/>
      <c r="E59" s="309"/>
      <c r="F59" s="310"/>
      <c r="G59" s="208"/>
      <c r="H59" s="219"/>
      <c r="I59" s="309"/>
      <c r="J59" s="310"/>
      <c r="K59" s="208"/>
    </row>
    <row r="60" spans="1:11" ht="15">
      <c r="A60" s="309"/>
      <c r="B60" s="310"/>
      <c r="C60" s="208"/>
      <c r="D60" s="219"/>
      <c r="E60" s="309"/>
      <c r="F60" s="310"/>
      <c r="G60" s="208"/>
      <c r="H60" s="219"/>
      <c r="I60" s="309"/>
      <c r="J60" s="310"/>
      <c r="K60" s="208"/>
    </row>
    <row r="61" spans="1:11" ht="15">
      <c r="A61" s="309"/>
      <c r="B61" s="310"/>
      <c r="C61" s="208"/>
      <c r="D61" s="219"/>
      <c r="E61" s="309"/>
      <c r="F61" s="310"/>
      <c r="G61" s="208"/>
      <c r="H61" s="219"/>
      <c r="I61" s="309"/>
      <c r="J61" s="310"/>
      <c r="K61" s="208"/>
    </row>
    <row r="62" spans="1:11" ht="15">
      <c r="A62" s="309"/>
      <c r="B62" s="310"/>
      <c r="C62" s="208"/>
      <c r="D62" s="219"/>
      <c r="E62" s="309"/>
      <c r="F62" s="310"/>
      <c r="G62" s="208"/>
      <c r="H62" s="219"/>
      <c r="I62" s="309"/>
      <c r="J62" s="310"/>
      <c r="K62" s="208"/>
    </row>
    <row r="63" spans="1:11" ht="15">
      <c r="A63" s="309"/>
      <c r="B63" s="310"/>
      <c r="C63" s="208"/>
      <c r="D63" s="219"/>
      <c r="E63" s="309"/>
      <c r="F63" s="310"/>
      <c r="G63" s="208"/>
      <c r="H63" s="219"/>
      <c r="I63" s="309"/>
      <c r="J63" s="310"/>
      <c r="K63" s="208"/>
    </row>
    <row r="64" spans="1:11" ht="15">
      <c r="A64" s="309"/>
      <c r="B64" s="310"/>
      <c r="C64" s="208"/>
      <c r="D64" s="219"/>
      <c r="E64" s="309"/>
      <c r="F64" s="310"/>
      <c r="G64" s="208"/>
      <c r="H64" s="219"/>
      <c r="I64" s="309"/>
      <c r="J64" s="310"/>
      <c r="K64" s="208"/>
    </row>
    <row r="65" spans="1:11" ht="15">
      <c r="A65" s="309"/>
      <c r="B65" s="310"/>
      <c r="C65" s="208"/>
      <c r="D65" s="219"/>
      <c r="E65" s="309"/>
      <c r="F65" s="310"/>
      <c r="G65" s="208"/>
      <c r="H65" s="219"/>
      <c r="I65" s="309"/>
      <c r="J65" s="310"/>
      <c r="K65" s="208"/>
    </row>
    <row r="66" spans="1:11" ht="15">
      <c r="A66" s="309"/>
      <c r="B66" s="310"/>
      <c r="C66" s="208"/>
      <c r="D66" s="219"/>
      <c r="E66" s="309"/>
      <c r="F66" s="310"/>
      <c r="G66" s="208"/>
      <c r="H66" s="219"/>
      <c r="I66" s="309"/>
      <c r="J66" s="310"/>
      <c r="K66" s="208"/>
    </row>
    <row r="67" spans="1:11" ht="15">
      <c r="A67" s="309"/>
      <c r="B67" s="310"/>
      <c r="C67" s="208"/>
      <c r="D67" s="219"/>
      <c r="E67" s="309"/>
      <c r="F67" s="310"/>
      <c r="G67" s="208"/>
      <c r="H67" s="219"/>
      <c r="I67" s="309"/>
      <c r="J67" s="310"/>
      <c r="K67" s="208"/>
    </row>
    <row r="68" spans="1:11" ht="15">
      <c r="A68" s="309"/>
      <c r="B68" s="310"/>
      <c r="C68" s="208"/>
      <c r="D68" s="219"/>
      <c r="E68" s="309"/>
      <c r="F68" s="310"/>
      <c r="G68" s="208"/>
      <c r="H68" s="219"/>
      <c r="I68" s="309"/>
      <c r="J68" s="310"/>
      <c r="K68" s="208"/>
    </row>
    <row r="69" spans="1:11" ht="15">
      <c r="A69" s="309"/>
      <c r="B69" s="310"/>
      <c r="C69" s="208"/>
      <c r="D69" s="219"/>
      <c r="E69" s="309"/>
      <c r="F69" s="310"/>
      <c r="G69" s="208"/>
      <c r="H69" s="219"/>
      <c r="I69" s="309"/>
      <c r="J69" s="310"/>
      <c r="K69" s="208"/>
    </row>
    <row r="70" spans="1:11" ht="15.75" thickBot="1">
      <c r="A70" s="313"/>
      <c r="B70" s="314"/>
      <c r="C70" s="218"/>
      <c r="D70" s="219"/>
      <c r="E70" s="313"/>
      <c r="F70" s="314"/>
      <c r="G70" s="218"/>
      <c r="H70" s="219"/>
      <c r="I70" s="313"/>
      <c r="J70" s="314"/>
      <c r="K70" s="218"/>
    </row>
    <row r="71" spans="3:11" ht="15">
      <c r="C71" s="34">
        <f>COUNTA(C53:C70)*'Tabelle Startgelder'!$G$4</f>
        <v>0</v>
      </c>
      <c r="G71" s="34">
        <f>COUNTA(G53:G70)*'Tabelle Startgelder'!$G$4</f>
        <v>0</v>
      </c>
      <c r="K71" s="34">
        <f>COUNTA(K53:K70)*'Tabelle Startgelder'!$G$4</f>
        <v>0</v>
      </c>
    </row>
    <row r="73" spans="1:11" ht="15">
      <c r="A73" s="209" t="s">
        <v>237</v>
      </c>
      <c r="B73" s="209"/>
      <c r="C73" s="209"/>
      <c r="D73" s="219"/>
      <c r="E73" s="209" t="s">
        <v>237</v>
      </c>
      <c r="F73" s="209"/>
      <c r="G73" s="209"/>
      <c r="I73" s="17"/>
      <c r="J73" s="17"/>
      <c r="K73" s="17"/>
    </row>
    <row r="74" spans="1:17" ht="15">
      <c r="A74" s="210" t="s">
        <v>1</v>
      </c>
      <c r="B74" s="210"/>
      <c r="C74" s="210" t="s">
        <v>5</v>
      </c>
      <c r="D74" s="219"/>
      <c r="E74" s="210" t="s">
        <v>1</v>
      </c>
      <c r="F74" s="210"/>
      <c r="G74" s="210" t="s">
        <v>5</v>
      </c>
      <c r="I74" s="17"/>
      <c r="J74" s="17"/>
      <c r="K74" s="17"/>
      <c r="M74" s="32"/>
      <c r="Q74" s="179">
        <f>SUM(C23,G23,K23,C47,G47,C71,G71,K71,C95,G95,)</f>
        <v>0</v>
      </c>
    </row>
    <row r="75" spans="1:11" ht="15.75" thickBot="1">
      <c r="A75" s="302" t="s">
        <v>235</v>
      </c>
      <c r="B75" s="302"/>
      <c r="C75" s="302"/>
      <c r="D75" s="219"/>
      <c r="E75" s="302" t="s">
        <v>24</v>
      </c>
      <c r="F75" s="302"/>
      <c r="G75" s="302"/>
      <c r="I75" s="19"/>
      <c r="J75" s="17"/>
      <c r="K75" s="17"/>
    </row>
    <row r="76" spans="1:11" ht="15.75" thickBot="1">
      <c r="A76" s="324" t="s">
        <v>211</v>
      </c>
      <c r="B76" s="325"/>
      <c r="C76" s="216" t="s">
        <v>212</v>
      </c>
      <c r="D76" s="219"/>
      <c r="E76" s="324" t="s">
        <v>211</v>
      </c>
      <c r="F76" s="325"/>
      <c r="G76" s="216" t="s">
        <v>212</v>
      </c>
      <c r="I76" s="20"/>
      <c r="J76" s="20"/>
      <c r="K76" s="17"/>
    </row>
    <row r="77" spans="1:11" ht="15">
      <c r="A77" s="322"/>
      <c r="B77" s="323"/>
      <c r="C77" s="217"/>
      <c r="D77" s="219"/>
      <c r="E77" s="322"/>
      <c r="F77" s="323"/>
      <c r="G77" s="217"/>
      <c r="I77" s="15"/>
      <c r="J77" s="15"/>
      <c r="K77" s="14"/>
    </row>
    <row r="78" spans="1:11" ht="15">
      <c r="A78" s="309"/>
      <c r="B78" s="310"/>
      <c r="C78" s="208"/>
      <c r="D78" s="219"/>
      <c r="E78" s="309"/>
      <c r="F78" s="310"/>
      <c r="G78" s="208"/>
      <c r="I78" s="15"/>
      <c r="J78" s="15"/>
      <c r="K78" s="14"/>
    </row>
    <row r="79" spans="1:11" ht="15">
      <c r="A79" s="309"/>
      <c r="B79" s="310"/>
      <c r="C79" s="208"/>
      <c r="D79" s="219"/>
      <c r="E79" s="309"/>
      <c r="F79" s="310"/>
      <c r="G79" s="208"/>
      <c r="I79" s="15"/>
      <c r="J79" s="15"/>
      <c r="K79" s="14"/>
    </row>
    <row r="80" spans="1:11" ht="15">
      <c r="A80" s="309"/>
      <c r="B80" s="310"/>
      <c r="C80" s="208"/>
      <c r="D80" s="219"/>
      <c r="E80" s="309"/>
      <c r="F80" s="310"/>
      <c r="G80" s="208"/>
      <c r="I80" s="15"/>
      <c r="J80" s="15"/>
      <c r="K80" s="14"/>
    </row>
    <row r="81" spans="1:11" ht="15">
      <c r="A81" s="309"/>
      <c r="B81" s="310"/>
      <c r="C81" s="208"/>
      <c r="D81" s="219"/>
      <c r="E81" s="309"/>
      <c r="F81" s="310"/>
      <c r="G81" s="208"/>
      <c r="I81" s="15"/>
      <c r="J81" s="15"/>
      <c r="K81" s="14"/>
    </row>
    <row r="82" spans="1:11" ht="15">
      <c r="A82" s="309"/>
      <c r="B82" s="310"/>
      <c r="C82" s="208"/>
      <c r="D82" s="219"/>
      <c r="E82" s="309"/>
      <c r="F82" s="310"/>
      <c r="G82" s="208"/>
      <c r="I82" s="15"/>
      <c r="J82" s="15"/>
      <c r="K82" s="14"/>
    </row>
    <row r="83" spans="1:11" ht="15">
      <c r="A83" s="309"/>
      <c r="B83" s="310"/>
      <c r="C83" s="208"/>
      <c r="D83" s="219"/>
      <c r="E83" s="309"/>
      <c r="F83" s="310"/>
      <c r="G83" s="208"/>
      <c r="I83" s="15"/>
      <c r="J83" s="15"/>
      <c r="K83" s="14"/>
    </row>
    <row r="84" spans="1:11" ht="15">
      <c r="A84" s="309"/>
      <c r="B84" s="310"/>
      <c r="C84" s="208"/>
      <c r="D84" s="219"/>
      <c r="E84" s="309"/>
      <c r="F84" s="310"/>
      <c r="G84" s="208"/>
      <c r="I84" s="15"/>
      <c r="J84" s="15"/>
      <c r="K84" s="14"/>
    </row>
    <row r="85" spans="1:11" ht="15">
      <c r="A85" s="309"/>
      <c r="B85" s="310"/>
      <c r="C85" s="208"/>
      <c r="D85" s="219"/>
      <c r="E85" s="309"/>
      <c r="F85" s="310"/>
      <c r="G85" s="208"/>
      <c r="I85" s="15"/>
      <c r="J85" s="15"/>
      <c r="K85" s="14"/>
    </row>
    <row r="86" spans="1:11" ht="15">
      <c r="A86" s="309"/>
      <c r="B86" s="310"/>
      <c r="C86" s="208"/>
      <c r="D86" s="219"/>
      <c r="E86" s="309"/>
      <c r="F86" s="310"/>
      <c r="G86" s="208"/>
      <c r="I86" s="15"/>
      <c r="J86" s="15"/>
      <c r="K86" s="14"/>
    </row>
    <row r="87" spans="1:11" ht="15">
      <c r="A87" s="309"/>
      <c r="B87" s="310"/>
      <c r="C87" s="208"/>
      <c r="D87" s="219"/>
      <c r="E87" s="309"/>
      <c r="F87" s="310"/>
      <c r="G87" s="208"/>
      <c r="I87" s="15"/>
      <c r="J87" s="15"/>
      <c r="K87" s="14"/>
    </row>
    <row r="88" spans="1:11" ht="15">
      <c r="A88" s="309"/>
      <c r="B88" s="310"/>
      <c r="C88" s="208"/>
      <c r="D88" s="219"/>
      <c r="E88" s="309"/>
      <c r="F88" s="310"/>
      <c r="G88" s="208"/>
      <c r="I88" s="15"/>
      <c r="J88" s="15"/>
      <c r="K88" s="14"/>
    </row>
    <row r="89" spans="1:11" ht="15">
      <c r="A89" s="309"/>
      <c r="B89" s="310"/>
      <c r="C89" s="208"/>
      <c r="D89" s="219"/>
      <c r="E89" s="309"/>
      <c r="F89" s="310"/>
      <c r="G89" s="208"/>
      <c r="I89" s="15"/>
      <c r="J89" s="15"/>
      <c r="K89" s="14"/>
    </row>
    <row r="90" spans="1:11" ht="15">
      <c r="A90" s="309"/>
      <c r="B90" s="310"/>
      <c r="C90" s="208"/>
      <c r="D90" s="219"/>
      <c r="E90" s="309"/>
      <c r="F90" s="310"/>
      <c r="G90" s="208"/>
      <c r="I90" s="15"/>
      <c r="J90" s="15"/>
      <c r="K90" s="14"/>
    </row>
    <row r="91" spans="1:11" ht="15">
      <c r="A91" s="309"/>
      <c r="B91" s="310"/>
      <c r="C91" s="208"/>
      <c r="D91" s="219"/>
      <c r="E91" s="309"/>
      <c r="F91" s="310"/>
      <c r="G91" s="208"/>
      <c r="I91" s="15"/>
      <c r="J91" s="15"/>
      <c r="K91" s="14"/>
    </row>
    <row r="92" spans="1:11" ht="15">
      <c r="A92" s="309"/>
      <c r="B92" s="310"/>
      <c r="C92" s="208"/>
      <c r="D92" s="219"/>
      <c r="E92" s="309"/>
      <c r="F92" s="310"/>
      <c r="G92" s="208"/>
      <c r="I92" s="15"/>
      <c r="J92" s="15"/>
      <c r="K92" s="14"/>
    </row>
    <row r="93" spans="1:11" ht="15">
      <c r="A93" s="309"/>
      <c r="B93" s="310"/>
      <c r="C93" s="208"/>
      <c r="D93" s="219"/>
      <c r="E93" s="309"/>
      <c r="F93" s="310"/>
      <c r="G93" s="208"/>
      <c r="I93" s="15"/>
      <c r="J93" s="15"/>
      <c r="K93" s="14"/>
    </row>
    <row r="94" spans="1:11" ht="15.75" thickBot="1">
      <c r="A94" s="313"/>
      <c r="B94" s="314"/>
      <c r="C94" s="218"/>
      <c r="D94" s="219"/>
      <c r="E94" s="313"/>
      <c r="F94" s="314"/>
      <c r="G94" s="218"/>
      <c r="I94" s="15"/>
      <c r="J94" s="15"/>
      <c r="K94" s="14"/>
    </row>
    <row r="95" spans="1:11" ht="15">
      <c r="A95" s="3"/>
      <c r="B95" s="3"/>
      <c r="C95" s="34">
        <f>COUNTA(C77:C94)*'Tabelle Startgelder'!$G$4</f>
        <v>0</v>
      </c>
      <c r="E95" s="3"/>
      <c r="F95" s="3"/>
      <c r="G95" s="34">
        <f>COUNTA(G77:G94)*'Tabelle Startgelder'!$G$4</f>
        <v>0</v>
      </c>
      <c r="I95" s="3"/>
      <c r="J95" s="3"/>
      <c r="K95" s="4"/>
    </row>
    <row r="97" spans="1:11" ht="15">
      <c r="A97" s="209" t="s">
        <v>237</v>
      </c>
      <c r="B97" s="209"/>
      <c r="C97" s="209"/>
      <c r="D97" s="219"/>
      <c r="E97" s="209" t="s">
        <v>237</v>
      </c>
      <c r="F97" s="209"/>
      <c r="G97" s="209"/>
      <c r="H97" s="219"/>
      <c r="I97" s="209" t="s">
        <v>237</v>
      </c>
      <c r="J97" s="209"/>
      <c r="K97" s="209"/>
    </row>
    <row r="98" spans="1:11" ht="15">
      <c r="A98" s="210" t="s">
        <v>1</v>
      </c>
      <c r="B98" s="210"/>
      <c r="C98" s="210" t="s">
        <v>11</v>
      </c>
      <c r="D98" s="219"/>
      <c r="E98" s="210" t="s">
        <v>1</v>
      </c>
      <c r="F98" s="210"/>
      <c r="G98" s="210" t="s">
        <v>11</v>
      </c>
      <c r="H98" s="219"/>
      <c r="I98" s="210" t="s">
        <v>1</v>
      </c>
      <c r="J98" s="210"/>
      <c r="K98" s="210" t="s">
        <v>11</v>
      </c>
    </row>
    <row r="99" spans="1:11" ht="15.75" thickBot="1">
      <c r="A99" s="302" t="s">
        <v>22</v>
      </c>
      <c r="B99" s="302"/>
      <c r="C99" s="302"/>
      <c r="D99" s="219"/>
      <c r="E99" s="302" t="s">
        <v>236</v>
      </c>
      <c r="F99" s="302"/>
      <c r="G99" s="302"/>
      <c r="H99" s="219"/>
      <c r="I99" s="302" t="s">
        <v>234</v>
      </c>
      <c r="J99" s="302"/>
      <c r="K99" s="302"/>
    </row>
    <row r="100" spans="1:11" ht="15.75" thickBot="1">
      <c r="A100" s="324" t="s">
        <v>211</v>
      </c>
      <c r="B100" s="325"/>
      <c r="C100" s="216" t="s">
        <v>212</v>
      </c>
      <c r="D100" s="219"/>
      <c r="E100" s="324" t="s">
        <v>211</v>
      </c>
      <c r="F100" s="325"/>
      <c r="G100" s="216" t="s">
        <v>212</v>
      </c>
      <c r="H100" s="219"/>
      <c r="I100" s="324" t="s">
        <v>211</v>
      </c>
      <c r="J100" s="325"/>
      <c r="K100" s="216" t="s">
        <v>212</v>
      </c>
    </row>
    <row r="101" spans="1:11" ht="15">
      <c r="A101" s="322"/>
      <c r="B101" s="323"/>
      <c r="C101" s="217"/>
      <c r="D101" s="219"/>
      <c r="E101" s="322"/>
      <c r="F101" s="323"/>
      <c r="G101" s="217"/>
      <c r="H101" s="219"/>
      <c r="I101" s="322"/>
      <c r="J101" s="323"/>
      <c r="K101" s="217"/>
    </row>
    <row r="102" spans="1:11" ht="15">
      <c r="A102" s="309"/>
      <c r="B102" s="310"/>
      <c r="C102" s="208"/>
      <c r="D102" s="219"/>
      <c r="E102" s="309"/>
      <c r="F102" s="310"/>
      <c r="G102" s="208"/>
      <c r="H102" s="219"/>
      <c r="I102" s="309"/>
      <c r="J102" s="310"/>
      <c r="K102" s="208"/>
    </row>
    <row r="103" spans="1:11" ht="15">
      <c r="A103" s="309"/>
      <c r="B103" s="310"/>
      <c r="C103" s="208"/>
      <c r="D103" s="219"/>
      <c r="E103" s="309"/>
      <c r="F103" s="310"/>
      <c r="G103" s="208"/>
      <c r="H103" s="219"/>
      <c r="I103" s="309"/>
      <c r="J103" s="310"/>
      <c r="K103" s="208"/>
    </row>
    <row r="104" spans="1:11" ht="15">
      <c r="A104" s="309"/>
      <c r="B104" s="310"/>
      <c r="C104" s="208"/>
      <c r="D104" s="219"/>
      <c r="E104" s="309"/>
      <c r="F104" s="310"/>
      <c r="G104" s="208"/>
      <c r="H104" s="219"/>
      <c r="I104" s="309"/>
      <c r="J104" s="310"/>
      <c r="K104" s="208"/>
    </row>
    <row r="105" spans="1:11" ht="15">
      <c r="A105" s="309"/>
      <c r="B105" s="310"/>
      <c r="C105" s="208"/>
      <c r="D105" s="219"/>
      <c r="E105" s="309"/>
      <c r="F105" s="310"/>
      <c r="G105" s="208"/>
      <c r="H105" s="219"/>
      <c r="I105" s="309"/>
      <c r="J105" s="310"/>
      <c r="K105" s="208"/>
    </row>
    <row r="106" spans="1:11" ht="15">
      <c r="A106" s="309"/>
      <c r="B106" s="310"/>
      <c r="C106" s="208"/>
      <c r="D106" s="219"/>
      <c r="E106" s="309"/>
      <c r="F106" s="310"/>
      <c r="G106" s="208"/>
      <c r="H106" s="219"/>
      <c r="I106" s="309"/>
      <c r="J106" s="310"/>
      <c r="K106" s="208"/>
    </row>
    <row r="107" spans="1:11" ht="15">
      <c r="A107" s="309"/>
      <c r="B107" s="310"/>
      <c r="C107" s="208"/>
      <c r="D107" s="219"/>
      <c r="E107" s="309"/>
      <c r="F107" s="310"/>
      <c r="G107" s="208"/>
      <c r="H107" s="219"/>
      <c r="I107" s="309"/>
      <c r="J107" s="310"/>
      <c r="K107" s="208"/>
    </row>
    <row r="108" spans="1:11" ht="15">
      <c r="A108" s="309"/>
      <c r="B108" s="310"/>
      <c r="C108" s="208"/>
      <c r="D108" s="219"/>
      <c r="E108" s="309"/>
      <c r="F108" s="310"/>
      <c r="G108" s="208"/>
      <c r="H108" s="219"/>
      <c r="I108" s="309"/>
      <c r="J108" s="310"/>
      <c r="K108" s="208"/>
    </row>
    <row r="109" spans="1:11" ht="15">
      <c r="A109" s="309"/>
      <c r="B109" s="310"/>
      <c r="C109" s="208"/>
      <c r="D109" s="219"/>
      <c r="E109" s="309"/>
      <c r="F109" s="310"/>
      <c r="G109" s="208"/>
      <c r="H109" s="219"/>
      <c r="I109" s="309"/>
      <c r="J109" s="310"/>
      <c r="K109" s="208"/>
    </row>
    <row r="110" spans="1:11" ht="15">
      <c r="A110" s="309"/>
      <c r="B110" s="310"/>
      <c r="C110" s="208"/>
      <c r="D110" s="219"/>
      <c r="E110" s="309"/>
      <c r="F110" s="310"/>
      <c r="G110" s="208"/>
      <c r="H110" s="219"/>
      <c r="I110" s="309"/>
      <c r="J110" s="310"/>
      <c r="K110" s="208"/>
    </row>
    <row r="111" spans="1:11" ht="15">
      <c r="A111" s="309"/>
      <c r="B111" s="310"/>
      <c r="C111" s="208"/>
      <c r="D111" s="219"/>
      <c r="E111" s="309"/>
      <c r="F111" s="310"/>
      <c r="G111" s="208"/>
      <c r="H111" s="219"/>
      <c r="I111" s="309"/>
      <c r="J111" s="310"/>
      <c r="K111" s="208"/>
    </row>
    <row r="112" spans="1:11" ht="15">
      <c r="A112" s="309"/>
      <c r="B112" s="310"/>
      <c r="C112" s="208"/>
      <c r="D112" s="219"/>
      <c r="E112" s="309"/>
      <c r="F112" s="310"/>
      <c r="G112" s="208"/>
      <c r="H112" s="219"/>
      <c r="I112" s="309"/>
      <c r="J112" s="310"/>
      <c r="K112" s="208"/>
    </row>
    <row r="113" spans="1:11" ht="15">
      <c r="A113" s="309"/>
      <c r="B113" s="310"/>
      <c r="C113" s="208"/>
      <c r="D113" s="219"/>
      <c r="E113" s="309"/>
      <c r="F113" s="310"/>
      <c r="G113" s="208"/>
      <c r="H113" s="219"/>
      <c r="I113" s="309"/>
      <c r="J113" s="310"/>
      <c r="K113" s="208"/>
    </row>
    <row r="114" spans="1:11" ht="15">
      <c r="A114" s="309"/>
      <c r="B114" s="310"/>
      <c r="C114" s="208"/>
      <c r="D114" s="219"/>
      <c r="E114" s="309"/>
      <c r="F114" s="310"/>
      <c r="G114" s="208"/>
      <c r="H114" s="219"/>
      <c r="I114" s="309"/>
      <c r="J114" s="310"/>
      <c r="K114" s="208"/>
    </row>
    <row r="115" spans="1:11" ht="15">
      <c r="A115" s="309"/>
      <c r="B115" s="310"/>
      <c r="C115" s="208"/>
      <c r="D115" s="219"/>
      <c r="E115" s="309"/>
      <c r="F115" s="310"/>
      <c r="G115" s="208"/>
      <c r="H115" s="219"/>
      <c r="I115" s="309"/>
      <c r="J115" s="310"/>
      <c r="K115" s="208"/>
    </row>
    <row r="116" spans="1:11" ht="15">
      <c r="A116" s="309"/>
      <c r="B116" s="310"/>
      <c r="C116" s="208"/>
      <c r="D116" s="219"/>
      <c r="E116" s="309"/>
      <c r="F116" s="310"/>
      <c r="G116" s="208"/>
      <c r="H116" s="219"/>
      <c r="I116" s="309"/>
      <c r="J116" s="310"/>
      <c r="K116" s="208"/>
    </row>
    <row r="117" spans="1:11" ht="15">
      <c r="A117" s="309"/>
      <c r="B117" s="310"/>
      <c r="C117" s="208"/>
      <c r="D117" s="219"/>
      <c r="E117" s="309"/>
      <c r="F117" s="310"/>
      <c r="G117" s="208"/>
      <c r="H117" s="219"/>
      <c r="I117" s="309"/>
      <c r="J117" s="310"/>
      <c r="K117" s="208"/>
    </row>
    <row r="118" spans="1:11" ht="15.75" thickBot="1">
      <c r="A118" s="313"/>
      <c r="B118" s="314"/>
      <c r="C118" s="218"/>
      <c r="D118" s="219"/>
      <c r="E118" s="313"/>
      <c r="F118" s="314"/>
      <c r="G118" s="218"/>
      <c r="H118" s="219"/>
      <c r="I118" s="313"/>
      <c r="J118" s="314"/>
      <c r="K118" s="218"/>
    </row>
    <row r="119" spans="3:11" ht="15">
      <c r="C119" s="34">
        <f>COUNTA(C101:C118)*'Tabelle Startgelder'!$G$4</f>
        <v>0</v>
      </c>
      <c r="G119" s="34">
        <f>COUNTA(G101:G118)*'Tabelle Startgelder'!$G$4</f>
        <v>0</v>
      </c>
      <c r="K119" s="34">
        <f>COUNTA(K101:K118)*'Tabelle Startgelder'!$G$4</f>
        <v>0</v>
      </c>
    </row>
    <row r="121" spans="1:11" ht="15">
      <c r="A121" s="209" t="s">
        <v>237</v>
      </c>
      <c r="B121" s="209"/>
      <c r="C121" s="209"/>
      <c r="D121" s="219"/>
      <c r="E121" s="209" t="s">
        <v>237</v>
      </c>
      <c r="F121" s="209"/>
      <c r="G121" s="209"/>
      <c r="I121" s="17"/>
      <c r="J121" s="17"/>
      <c r="K121" s="17"/>
    </row>
    <row r="122" spans="1:13" ht="15">
      <c r="A122" s="210" t="s">
        <v>1</v>
      </c>
      <c r="B122" s="210"/>
      <c r="C122" s="210" t="s">
        <v>11</v>
      </c>
      <c r="D122" s="219"/>
      <c r="E122" s="210" t="s">
        <v>1</v>
      </c>
      <c r="F122" s="210"/>
      <c r="G122" s="210" t="s">
        <v>11</v>
      </c>
      <c r="I122" s="17"/>
      <c r="J122" s="17"/>
      <c r="K122" s="17"/>
      <c r="M122" s="32"/>
    </row>
    <row r="123" spans="1:11" ht="15.75" thickBot="1">
      <c r="A123" s="302" t="s">
        <v>235</v>
      </c>
      <c r="B123" s="302"/>
      <c r="C123" s="302"/>
      <c r="D123" s="219"/>
      <c r="E123" s="302" t="s">
        <v>24</v>
      </c>
      <c r="F123" s="302"/>
      <c r="G123" s="302"/>
      <c r="I123" s="19"/>
      <c r="J123" s="17"/>
      <c r="K123" s="17"/>
    </row>
    <row r="124" spans="1:11" ht="15.75" thickBot="1">
      <c r="A124" s="324" t="s">
        <v>211</v>
      </c>
      <c r="B124" s="325"/>
      <c r="C124" s="216" t="s">
        <v>212</v>
      </c>
      <c r="D124" s="219"/>
      <c r="E124" s="324" t="s">
        <v>211</v>
      </c>
      <c r="F124" s="325"/>
      <c r="G124" s="216" t="s">
        <v>212</v>
      </c>
      <c r="I124" s="20"/>
      <c r="J124" s="20"/>
      <c r="K124" s="17"/>
    </row>
    <row r="125" spans="1:11" ht="15">
      <c r="A125" s="322"/>
      <c r="B125" s="323"/>
      <c r="C125" s="217"/>
      <c r="D125" s="219"/>
      <c r="E125" s="322"/>
      <c r="F125" s="323"/>
      <c r="G125" s="217"/>
      <c r="I125" s="15"/>
      <c r="J125" s="15"/>
      <c r="K125" s="14"/>
    </row>
    <row r="126" spans="1:11" ht="15">
      <c r="A126" s="309"/>
      <c r="B126" s="310"/>
      <c r="C126" s="208"/>
      <c r="D126" s="219"/>
      <c r="E126" s="309"/>
      <c r="F126" s="310"/>
      <c r="G126" s="208"/>
      <c r="I126" s="15"/>
      <c r="J126" s="15"/>
      <c r="K126" s="14"/>
    </row>
    <row r="127" spans="1:11" ht="15">
      <c r="A127" s="309"/>
      <c r="B127" s="310"/>
      <c r="C127" s="208"/>
      <c r="D127" s="219"/>
      <c r="E127" s="309"/>
      <c r="F127" s="310"/>
      <c r="G127" s="208"/>
      <c r="I127" s="15"/>
      <c r="J127" s="15"/>
      <c r="K127" s="14"/>
    </row>
    <row r="128" spans="1:11" ht="15">
      <c r="A128" s="309"/>
      <c r="B128" s="310"/>
      <c r="C128" s="208"/>
      <c r="D128" s="219"/>
      <c r="E128" s="309"/>
      <c r="F128" s="310"/>
      <c r="G128" s="208"/>
      <c r="I128" s="15"/>
      <c r="J128" s="15"/>
      <c r="K128" s="14"/>
    </row>
    <row r="129" spans="1:11" ht="15">
      <c r="A129" s="309"/>
      <c r="B129" s="310"/>
      <c r="C129" s="208"/>
      <c r="D129" s="219"/>
      <c r="E129" s="309"/>
      <c r="F129" s="310"/>
      <c r="G129" s="208"/>
      <c r="I129" s="15"/>
      <c r="J129" s="15"/>
      <c r="K129" s="14"/>
    </row>
    <row r="130" spans="1:11" ht="15">
      <c r="A130" s="309"/>
      <c r="B130" s="310"/>
      <c r="C130" s="208"/>
      <c r="D130" s="219"/>
      <c r="E130" s="309"/>
      <c r="F130" s="310"/>
      <c r="G130" s="208"/>
      <c r="I130" s="15"/>
      <c r="J130" s="15"/>
      <c r="K130" s="14"/>
    </row>
    <row r="131" spans="1:11" ht="15">
      <c r="A131" s="309"/>
      <c r="B131" s="310"/>
      <c r="C131" s="208"/>
      <c r="D131" s="219"/>
      <c r="E131" s="309"/>
      <c r="F131" s="310"/>
      <c r="G131" s="208"/>
      <c r="I131" s="15"/>
      <c r="J131" s="15"/>
      <c r="K131" s="14"/>
    </row>
    <row r="132" spans="1:11" ht="15">
      <c r="A132" s="309"/>
      <c r="B132" s="310"/>
      <c r="C132" s="208"/>
      <c r="D132" s="219"/>
      <c r="E132" s="309"/>
      <c r="F132" s="310"/>
      <c r="G132" s="208"/>
      <c r="I132" s="15"/>
      <c r="J132" s="15"/>
      <c r="K132" s="14"/>
    </row>
    <row r="133" spans="1:11" ht="15">
      <c r="A133" s="309"/>
      <c r="B133" s="310"/>
      <c r="C133" s="208"/>
      <c r="D133" s="219"/>
      <c r="E133" s="309"/>
      <c r="F133" s="310"/>
      <c r="G133" s="208"/>
      <c r="I133" s="15"/>
      <c r="J133" s="15"/>
      <c r="K133" s="14"/>
    </row>
    <row r="134" spans="1:11" ht="15">
      <c r="A134" s="309"/>
      <c r="B134" s="310"/>
      <c r="C134" s="208"/>
      <c r="D134" s="219"/>
      <c r="E134" s="309"/>
      <c r="F134" s="310"/>
      <c r="G134" s="208"/>
      <c r="I134" s="15"/>
      <c r="J134" s="15"/>
      <c r="K134" s="14"/>
    </row>
    <row r="135" spans="1:11" ht="15">
      <c r="A135" s="309"/>
      <c r="B135" s="310"/>
      <c r="C135" s="208"/>
      <c r="D135" s="219"/>
      <c r="E135" s="309"/>
      <c r="F135" s="310"/>
      <c r="G135" s="208"/>
      <c r="I135" s="15"/>
      <c r="J135" s="15"/>
      <c r="K135" s="14"/>
    </row>
    <row r="136" spans="1:11" ht="15">
      <c r="A136" s="309"/>
      <c r="B136" s="310"/>
      <c r="C136" s="208"/>
      <c r="D136" s="219"/>
      <c r="E136" s="309"/>
      <c r="F136" s="310"/>
      <c r="G136" s="208"/>
      <c r="I136" s="15"/>
      <c r="J136" s="15"/>
      <c r="K136" s="14"/>
    </row>
    <row r="137" spans="1:11" ht="15">
      <c r="A137" s="309"/>
      <c r="B137" s="310"/>
      <c r="C137" s="208"/>
      <c r="D137" s="219"/>
      <c r="E137" s="309"/>
      <c r="F137" s="310"/>
      <c r="G137" s="208"/>
      <c r="I137" s="15"/>
      <c r="J137" s="15"/>
      <c r="K137" s="14"/>
    </row>
    <row r="138" spans="1:11" ht="15">
      <c r="A138" s="309"/>
      <c r="B138" s="310"/>
      <c r="C138" s="208"/>
      <c r="D138" s="219"/>
      <c r="E138" s="309"/>
      <c r="F138" s="310"/>
      <c r="G138" s="208"/>
      <c r="I138" s="15"/>
      <c r="J138" s="15"/>
      <c r="K138" s="14"/>
    </row>
    <row r="139" spans="1:11" ht="15">
      <c r="A139" s="309"/>
      <c r="B139" s="310"/>
      <c r="C139" s="208"/>
      <c r="D139" s="219"/>
      <c r="E139" s="309"/>
      <c r="F139" s="310"/>
      <c r="G139" s="208"/>
      <c r="I139" s="15"/>
      <c r="J139" s="15"/>
      <c r="K139" s="14"/>
    </row>
    <row r="140" spans="1:11" ht="15">
      <c r="A140" s="309"/>
      <c r="B140" s="310"/>
      <c r="C140" s="208"/>
      <c r="D140" s="219"/>
      <c r="E140" s="309"/>
      <c r="F140" s="310"/>
      <c r="G140" s="208"/>
      <c r="I140" s="15"/>
      <c r="J140" s="15"/>
      <c r="K140" s="14"/>
    </row>
    <row r="141" spans="1:11" ht="15">
      <c r="A141" s="309"/>
      <c r="B141" s="310"/>
      <c r="C141" s="208"/>
      <c r="D141" s="219"/>
      <c r="E141" s="309"/>
      <c r="F141" s="310"/>
      <c r="G141" s="208"/>
      <c r="I141" s="15"/>
      <c r="J141" s="15"/>
      <c r="K141" s="14"/>
    </row>
    <row r="142" spans="1:11" ht="15.75" thickBot="1">
      <c r="A142" s="313"/>
      <c r="B142" s="314"/>
      <c r="C142" s="218"/>
      <c r="D142" s="219"/>
      <c r="E142" s="313"/>
      <c r="F142" s="314"/>
      <c r="G142" s="218"/>
      <c r="I142" s="15"/>
      <c r="J142" s="15"/>
      <c r="K142" s="14"/>
    </row>
    <row r="143" spans="3:7" ht="15">
      <c r="C143" s="34">
        <f>COUNTA(C125:C142)*'Tabelle Startgelder'!$G$4</f>
        <v>0</v>
      </c>
      <c r="G143" s="34">
        <f>COUNTA(G125:G142)*'Tabelle Startgelder'!$G$4</f>
        <v>0</v>
      </c>
    </row>
    <row r="145" spans="1:11" ht="15">
      <c r="A145" s="209" t="s">
        <v>237</v>
      </c>
      <c r="B145" s="209"/>
      <c r="C145" s="209"/>
      <c r="D145" s="219"/>
      <c r="E145" s="209" t="s">
        <v>237</v>
      </c>
      <c r="F145" s="209"/>
      <c r="G145" s="209"/>
      <c r="H145" s="219"/>
      <c r="I145" s="209" t="s">
        <v>237</v>
      </c>
      <c r="J145" s="209"/>
      <c r="K145" s="209"/>
    </row>
    <row r="146" spans="1:11" ht="15">
      <c r="A146" s="210" t="s">
        <v>1</v>
      </c>
      <c r="B146" s="210"/>
      <c r="C146" s="210" t="s">
        <v>10</v>
      </c>
      <c r="D146" s="219"/>
      <c r="E146" s="210" t="s">
        <v>1</v>
      </c>
      <c r="F146" s="210"/>
      <c r="G146" s="210" t="s">
        <v>10</v>
      </c>
      <c r="H146" s="219"/>
      <c r="I146" s="210" t="s">
        <v>1</v>
      </c>
      <c r="J146" s="210"/>
      <c r="K146" s="210" t="s">
        <v>10</v>
      </c>
    </row>
    <row r="147" spans="1:11" ht="15.75" thickBot="1">
      <c r="A147" s="302" t="s">
        <v>22</v>
      </c>
      <c r="B147" s="302"/>
      <c r="C147" s="302"/>
      <c r="D147" s="219"/>
      <c r="E147" s="302" t="s">
        <v>236</v>
      </c>
      <c r="F147" s="302"/>
      <c r="G147" s="302"/>
      <c r="H147" s="219"/>
      <c r="I147" s="302" t="s">
        <v>234</v>
      </c>
      <c r="J147" s="302"/>
      <c r="K147" s="302"/>
    </row>
    <row r="148" spans="1:11" ht="15.75" thickBot="1">
      <c r="A148" s="324" t="s">
        <v>211</v>
      </c>
      <c r="B148" s="325"/>
      <c r="C148" s="216" t="s">
        <v>212</v>
      </c>
      <c r="D148" s="219"/>
      <c r="E148" s="324" t="s">
        <v>211</v>
      </c>
      <c r="F148" s="325"/>
      <c r="G148" s="216" t="s">
        <v>212</v>
      </c>
      <c r="H148" s="219"/>
      <c r="I148" s="324" t="s">
        <v>211</v>
      </c>
      <c r="J148" s="325"/>
      <c r="K148" s="216" t="s">
        <v>212</v>
      </c>
    </row>
    <row r="149" spans="1:11" ht="15">
      <c r="A149" s="322"/>
      <c r="B149" s="323"/>
      <c r="C149" s="217"/>
      <c r="D149" s="219"/>
      <c r="E149" s="322"/>
      <c r="F149" s="323"/>
      <c r="G149" s="217"/>
      <c r="H149" s="219"/>
      <c r="I149" s="322"/>
      <c r="J149" s="323"/>
      <c r="K149" s="217"/>
    </row>
    <row r="150" spans="1:11" ht="15">
      <c r="A150" s="309"/>
      <c r="B150" s="310"/>
      <c r="C150" s="208"/>
      <c r="D150" s="219"/>
      <c r="E150" s="309"/>
      <c r="F150" s="310"/>
      <c r="G150" s="208"/>
      <c r="H150" s="219"/>
      <c r="I150" s="309"/>
      <c r="J150" s="310"/>
      <c r="K150" s="208"/>
    </row>
    <row r="151" spans="1:11" ht="15">
      <c r="A151" s="309"/>
      <c r="B151" s="310"/>
      <c r="C151" s="208"/>
      <c r="D151" s="219"/>
      <c r="E151" s="309"/>
      <c r="F151" s="310"/>
      <c r="G151" s="208"/>
      <c r="H151" s="219"/>
      <c r="I151" s="309"/>
      <c r="J151" s="310"/>
      <c r="K151" s="208"/>
    </row>
    <row r="152" spans="1:11" ht="15">
      <c r="A152" s="309"/>
      <c r="B152" s="310"/>
      <c r="C152" s="208"/>
      <c r="D152" s="219"/>
      <c r="E152" s="309"/>
      <c r="F152" s="310"/>
      <c r="G152" s="208"/>
      <c r="H152" s="219"/>
      <c r="I152" s="309"/>
      <c r="J152" s="310"/>
      <c r="K152" s="208"/>
    </row>
    <row r="153" spans="1:11" ht="15">
      <c r="A153" s="309"/>
      <c r="B153" s="310"/>
      <c r="C153" s="208"/>
      <c r="D153" s="219"/>
      <c r="E153" s="309"/>
      <c r="F153" s="310"/>
      <c r="G153" s="208"/>
      <c r="H153" s="219"/>
      <c r="I153" s="309"/>
      <c r="J153" s="310"/>
      <c r="K153" s="208"/>
    </row>
    <row r="154" spans="1:11" ht="15">
      <c r="A154" s="309"/>
      <c r="B154" s="310"/>
      <c r="C154" s="208"/>
      <c r="D154" s="219"/>
      <c r="E154" s="309"/>
      <c r="F154" s="310"/>
      <c r="G154" s="208"/>
      <c r="H154" s="219"/>
      <c r="I154" s="309"/>
      <c r="J154" s="310"/>
      <c r="K154" s="208"/>
    </row>
    <row r="155" spans="1:11" ht="15">
      <c r="A155" s="309"/>
      <c r="B155" s="310"/>
      <c r="C155" s="208"/>
      <c r="D155" s="219"/>
      <c r="E155" s="309"/>
      <c r="F155" s="310"/>
      <c r="G155" s="208"/>
      <c r="H155" s="219"/>
      <c r="I155" s="309"/>
      <c r="J155" s="310"/>
      <c r="K155" s="208"/>
    </row>
    <row r="156" spans="1:11" ht="15">
      <c r="A156" s="309"/>
      <c r="B156" s="310"/>
      <c r="C156" s="208"/>
      <c r="D156" s="219"/>
      <c r="E156" s="309"/>
      <c r="F156" s="310"/>
      <c r="G156" s="208"/>
      <c r="H156" s="219"/>
      <c r="I156" s="309"/>
      <c r="J156" s="310"/>
      <c r="K156" s="208"/>
    </row>
    <row r="157" spans="1:11" ht="15">
      <c r="A157" s="309"/>
      <c r="B157" s="310"/>
      <c r="C157" s="208"/>
      <c r="D157" s="219"/>
      <c r="E157" s="309"/>
      <c r="F157" s="310"/>
      <c r="G157" s="208"/>
      <c r="H157" s="219"/>
      <c r="I157" s="309"/>
      <c r="J157" s="310"/>
      <c r="K157" s="208"/>
    </row>
    <row r="158" spans="1:11" ht="15">
      <c r="A158" s="309"/>
      <c r="B158" s="310"/>
      <c r="C158" s="208"/>
      <c r="D158" s="219"/>
      <c r="E158" s="309"/>
      <c r="F158" s="310"/>
      <c r="G158" s="208"/>
      <c r="H158" s="219"/>
      <c r="I158" s="309"/>
      <c r="J158" s="310"/>
      <c r="K158" s="208"/>
    </row>
    <row r="159" spans="1:11" ht="15">
      <c r="A159" s="309"/>
      <c r="B159" s="310"/>
      <c r="C159" s="208"/>
      <c r="D159" s="219"/>
      <c r="E159" s="309"/>
      <c r="F159" s="310"/>
      <c r="G159" s="208"/>
      <c r="H159" s="219"/>
      <c r="I159" s="309"/>
      <c r="J159" s="310"/>
      <c r="K159" s="208"/>
    </row>
    <row r="160" spans="1:11" ht="15">
      <c r="A160" s="309"/>
      <c r="B160" s="310"/>
      <c r="C160" s="208"/>
      <c r="D160" s="219"/>
      <c r="E160" s="309"/>
      <c r="F160" s="310"/>
      <c r="G160" s="208"/>
      <c r="H160" s="219"/>
      <c r="I160" s="309"/>
      <c r="J160" s="310"/>
      <c r="K160" s="208"/>
    </row>
    <row r="161" spans="1:11" ht="15">
      <c r="A161" s="309"/>
      <c r="B161" s="310"/>
      <c r="C161" s="208"/>
      <c r="D161" s="219"/>
      <c r="E161" s="309"/>
      <c r="F161" s="310"/>
      <c r="G161" s="208"/>
      <c r="H161" s="219"/>
      <c r="I161" s="309"/>
      <c r="J161" s="310"/>
      <c r="K161" s="208"/>
    </row>
    <row r="162" spans="1:11" ht="15">
      <c r="A162" s="309"/>
      <c r="B162" s="310"/>
      <c r="C162" s="208"/>
      <c r="D162" s="219"/>
      <c r="E162" s="309"/>
      <c r="F162" s="310"/>
      <c r="G162" s="208"/>
      <c r="H162" s="219"/>
      <c r="I162" s="309"/>
      <c r="J162" s="310"/>
      <c r="K162" s="208"/>
    </row>
    <row r="163" spans="1:11" ht="15">
      <c r="A163" s="309"/>
      <c r="B163" s="310"/>
      <c r="C163" s="208"/>
      <c r="D163" s="219"/>
      <c r="E163" s="309"/>
      <c r="F163" s="310"/>
      <c r="G163" s="208"/>
      <c r="H163" s="219"/>
      <c r="I163" s="309"/>
      <c r="J163" s="310"/>
      <c r="K163" s="208"/>
    </row>
    <row r="164" spans="1:11" ht="15">
      <c r="A164" s="309"/>
      <c r="B164" s="310"/>
      <c r="C164" s="208"/>
      <c r="D164" s="219"/>
      <c r="E164" s="309"/>
      <c r="F164" s="310"/>
      <c r="G164" s="208"/>
      <c r="H164" s="219"/>
      <c r="I164" s="309"/>
      <c r="J164" s="310"/>
      <c r="K164" s="208"/>
    </row>
    <row r="165" spans="1:11" ht="15">
      <c r="A165" s="309"/>
      <c r="B165" s="310"/>
      <c r="C165" s="208"/>
      <c r="D165" s="219"/>
      <c r="E165" s="309"/>
      <c r="F165" s="310"/>
      <c r="G165" s="208"/>
      <c r="H165" s="219"/>
      <c r="I165" s="309"/>
      <c r="J165" s="310"/>
      <c r="K165" s="208"/>
    </row>
    <row r="166" spans="1:11" ht="15.75" thickBot="1">
      <c r="A166" s="313"/>
      <c r="B166" s="314"/>
      <c r="C166" s="218"/>
      <c r="D166" s="219"/>
      <c r="E166" s="313"/>
      <c r="F166" s="314"/>
      <c r="G166" s="218"/>
      <c r="H166" s="219"/>
      <c r="I166" s="313"/>
      <c r="J166" s="314"/>
      <c r="K166" s="218"/>
    </row>
    <row r="167" spans="1:11" ht="15">
      <c r="A167" s="23"/>
      <c r="B167" s="23"/>
      <c r="C167" s="34">
        <f>COUNTA(C149:C166)*'Tabelle Startgelder'!$G$4</f>
        <v>0</v>
      </c>
      <c r="E167" s="23"/>
      <c r="F167" s="23"/>
      <c r="G167" s="34">
        <f>COUNTA(G149:G166)*'Tabelle Startgelder'!$G$4</f>
        <v>0</v>
      </c>
      <c r="I167" s="23"/>
      <c r="J167" s="23"/>
      <c r="K167" s="34">
        <f>COUNTA(K149:K166)*'Tabelle Startgelder'!$G$4</f>
        <v>0</v>
      </c>
    </row>
    <row r="168" spans="1:11" ht="15">
      <c r="A168" s="23"/>
      <c r="B168" s="23"/>
      <c r="C168" s="22"/>
      <c r="E168" s="23"/>
      <c r="F168" s="23"/>
      <c r="G168" s="22"/>
      <c r="I168" s="23"/>
      <c r="J168" s="23"/>
      <c r="K168" s="22"/>
    </row>
    <row r="169" spans="1:17" ht="15">
      <c r="A169" s="209" t="s">
        <v>237</v>
      </c>
      <c r="B169" s="209"/>
      <c r="C169" s="209"/>
      <c r="D169" s="219"/>
      <c r="E169" s="209" t="s">
        <v>237</v>
      </c>
      <c r="F169" s="209"/>
      <c r="G169" s="209"/>
      <c r="I169" s="23"/>
      <c r="J169" s="23"/>
      <c r="K169" s="22"/>
      <c r="M169" s="32"/>
      <c r="Q169" s="179">
        <f>SUM(C119,G119,K119,C143,G143,C167,G167,K167,C191,G191,)</f>
        <v>0</v>
      </c>
    </row>
    <row r="170" spans="1:11" ht="15">
      <c r="A170" s="210" t="s">
        <v>1</v>
      </c>
      <c r="B170" s="210"/>
      <c r="C170" s="210" t="s">
        <v>10</v>
      </c>
      <c r="D170" s="219"/>
      <c r="E170" s="210" t="s">
        <v>1</v>
      </c>
      <c r="F170" s="210"/>
      <c r="G170" s="210" t="s">
        <v>10</v>
      </c>
      <c r="I170" s="23"/>
      <c r="J170" s="23"/>
      <c r="K170" s="22"/>
    </row>
    <row r="171" spans="1:11" ht="15.75" thickBot="1">
      <c r="A171" s="302" t="s">
        <v>235</v>
      </c>
      <c r="B171" s="302"/>
      <c r="C171" s="302"/>
      <c r="D171" s="219"/>
      <c r="E171" s="302" t="s">
        <v>24</v>
      </c>
      <c r="F171" s="302"/>
      <c r="G171" s="302"/>
      <c r="I171" s="23"/>
      <c r="J171" s="23"/>
      <c r="K171" s="22"/>
    </row>
    <row r="172" spans="1:11" ht="15.75" thickBot="1">
      <c r="A172" s="324" t="s">
        <v>211</v>
      </c>
      <c r="B172" s="325"/>
      <c r="C172" s="216" t="s">
        <v>212</v>
      </c>
      <c r="D172" s="219"/>
      <c r="E172" s="324" t="s">
        <v>211</v>
      </c>
      <c r="F172" s="325"/>
      <c r="G172" s="216" t="s">
        <v>212</v>
      </c>
      <c r="I172" s="23"/>
      <c r="J172" s="23"/>
      <c r="K172" s="22"/>
    </row>
    <row r="173" spans="1:7" ht="15">
      <c r="A173" s="322"/>
      <c r="B173" s="323"/>
      <c r="C173" s="217"/>
      <c r="D173" s="219"/>
      <c r="E173" s="322"/>
      <c r="F173" s="323"/>
      <c r="G173" s="217"/>
    </row>
    <row r="174" spans="1:7" ht="15">
      <c r="A174" s="309"/>
      <c r="B174" s="310"/>
      <c r="C174" s="208"/>
      <c r="D174" s="219"/>
      <c r="E174" s="309"/>
      <c r="F174" s="310"/>
      <c r="G174" s="208"/>
    </row>
    <row r="175" spans="1:7" ht="15">
      <c r="A175" s="309"/>
      <c r="B175" s="310"/>
      <c r="C175" s="208"/>
      <c r="D175" s="219"/>
      <c r="E175" s="309"/>
      <c r="F175" s="310"/>
      <c r="G175" s="208"/>
    </row>
    <row r="176" spans="1:7" ht="15">
      <c r="A176" s="309"/>
      <c r="B176" s="310"/>
      <c r="C176" s="208"/>
      <c r="D176" s="219"/>
      <c r="E176" s="309"/>
      <c r="F176" s="310"/>
      <c r="G176" s="208"/>
    </row>
    <row r="177" spans="1:7" ht="15">
      <c r="A177" s="309"/>
      <c r="B177" s="310"/>
      <c r="C177" s="208"/>
      <c r="D177" s="219"/>
      <c r="E177" s="309"/>
      <c r="F177" s="310"/>
      <c r="G177" s="208"/>
    </row>
    <row r="178" spans="1:7" ht="15">
      <c r="A178" s="309"/>
      <c r="B178" s="310"/>
      <c r="C178" s="208"/>
      <c r="D178" s="219"/>
      <c r="E178" s="309"/>
      <c r="F178" s="310"/>
      <c r="G178" s="208"/>
    </row>
    <row r="179" spans="1:7" ht="15">
      <c r="A179" s="309"/>
      <c r="B179" s="310"/>
      <c r="C179" s="208"/>
      <c r="D179" s="219"/>
      <c r="E179" s="309"/>
      <c r="F179" s="310"/>
      <c r="G179" s="208"/>
    </row>
    <row r="180" spans="1:7" ht="15">
      <c r="A180" s="309"/>
      <c r="B180" s="310"/>
      <c r="C180" s="208"/>
      <c r="D180" s="219"/>
      <c r="E180" s="309"/>
      <c r="F180" s="310"/>
      <c r="G180" s="208"/>
    </row>
    <row r="181" spans="1:7" ht="15">
      <c r="A181" s="309"/>
      <c r="B181" s="310"/>
      <c r="C181" s="208"/>
      <c r="D181" s="219"/>
      <c r="E181" s="309"/>
      <c r="F181" s="310"/>
      <c r="G181" s="208"/>
    </row>
    <row r="182" spans="1:7" ht="15">
      <c r="A182" s="309"/>
      <c r="B182" s="310"/>
      <c r="C182" s="208"/>
      <c r="D182" s="219"/>
      <c r="E182" s="309"/>
      <c r="F182" s="310"/>
      <c r="G182" s="208"/>
    </row>
    <row r="183" spans="1:7" ht="15">
      <c r="A183" s="309"/>
      <c r="B183" s="310"/>
      <c r="C183" s="208"/>
      <c r="D183" s="219"/>
      <c r="E183" s="309"/>
      <c r="F183" s="310"/>
      <c r="G183" s="208"/>
    </row>
    <row r="184" spans="1:7" ht="15">
      <c r="A184" s="309"/>
      <c r="B184" s="310"/>
      <c r="C184" s="208"/>
      <c r="D184" s="219"/>
      <c r="E184" s="309"/>
      <c r="F184" s="310"/>
      <c r="G184" s="208"/>
    </row>
    <row r="185" spans="1:7" ht="15">
      <c r="A185" s="309"/>
      <c r="B185" s="310"/>
      <c r="C185" s="208"/>
      <c r="D185" s="219"/>
      <c r="E185" s="309"/>
      <c r="F185" s="310"/>
      <c r="G185" s="208"/>
    </row>
    <row r="186" spans="1:7" ht="15">
      <c r="A186" s="309"/>
      <c r="B186" s="310"/>
      <c r="C186" s="208"/>
      <c r="D186" s="219"/>
      <c r="E186" s="309"/>
      <c r="F186" s="310"/>
      <c r="G186" s="208"/>
    </row>
    <row r="187" spans="1:7" ht="15">
      <c r="A187" s="309"/>
      <c r="B187" s="310"/>
      <c r="C187" s="208"/>
      <c r="D187" s="219"/>
      <c r="E187" s="309"/>
      <c r="F187" s="310"/>
      <c r="G187" s="208"/>
    </row>
    <row r="188" spans="1:7" ht="15">
      <c r="A188" s="309"/>
      <c r="B188" s="310"/>
      <c r="C188" s="208"/>
      <c r="D188" s="219"/>
      <c r="E188" s="309"/>
      <c r="F188" s="310"/>
      <c r="G188" s="208"/>
    </row>
    <row r="189" spans="1:7" ht="15">
      <c r="A189" s="309"/>
      <c r="B189" s="310"/>
      <c r="C189" s="208"/>
      <c r="D189" s="219"/>
      <c r="E189" s="309"/>
      <c r="F189" s="310"/>
      <c r="G189" s="208"/>
    </row>
    <row r="190" spans="1:7" ht="15.75" thickBot="1">
      <c r="A190" s="313"/>
      <c r="B190" s="314"/>
      <c r="C190" s="218"/>
      <c r="D190" s="219"/>
      <c r="E190" s="313"/>
      <c r="F190" s="314"/>
      <c r="G190" s="218"/>
    </row>
    <row r="191" spans="3:7" ht="15">
      <c r="C191" s="34">
        <f>COUNTA(C173:C190)*'Tabelle Startgelder'!$G$4</f>
        <v>0</v>
      </c>
      <c r="G191" s="34">
        <f>COUNTA(G173:G190)*'Tabelle Startgelder'!$G$4</f>
        <v>0</v>
      </c>
    </row>
    <row r="193" spans="1:15" ht="15">
      <c r="A193" s="209" t="s">
        <v>237</v>
      </c>
      <c r="B193" s="209"/>
      <c r="C193" s="209"/>
      <c r="D193" s="219"/>
      <c r="E193" s="209" t="s">
        <v>237</v>
      </c>
      <c r="F193" s="209"/>
      <c r="G193" s="209"/>
      <c r="H193" s="219"/>
      <c r="I193" s="209" t="s">
        <v>237</v>
      </c>
      <c r="J193" s="209"/>
      <c r="K193" s="209"/>
      <c r="L193" s="219"/>
      <c r="M193" s="209" t="s">
        <v>237</v>
      </c>
      <c r="N193" s="209"/>
      <c r="O193" s="209"/>
    </row>
    <row r="194" spans="1:17" ht="15">
      <c r="A194" s="210" t="s">
        <v>217</v>
      </c>
      <c r="B194" s="211"/>
      <c r="C194" s="210" t="s">
        <v>4</v>
      </c>
      <c r="D194" s="219"/>
      <c r="E194" s="210" t="s">
        <v>217</v>
      </c>
      <c r="F194" s="211"/>
      <c r="G194" s="210" t="s">
        <v>4</v>
      </c>
      <c r="H194" s="219"/>
      <c r="I194" s="210" t="s">
        <v>217</v>
      </c>
      <c r="J194" s="211"/>
      <c r="K194" s="210" t="s">
        <v>4</v>
      </c>
      <c r="L194" s="219"/>
      <c r="M194" s="210" t="s">
        <v>217</v>
      </c>
      <c r="N194" s="211"/>
      <c r="O194" s="210" t="s">
        <v>4</v>
      </c>
      <c r="Q194" s="179"/>
    </row>
    <row r="195" spans="1:15" ht="15.75" thickBot="1">
      <c r="A195" s="302" t="s">
        <v>22</v>
      </c>
      <c r="B195" s="302"/>
      <c r="C195" s="302"/>
      <c r="D195" s="219"/>
      <c r="E195" s="302" t="s">
        <v>236</v>
      </c>
      <c r="F195" s="302"/>
      <c r="G195" s="302"/>
      <c r="H195" s="219"/>
      <c r="I195" s="302" t="s">
        <v>234</v>
      </c>
      <c r="J195" s="302"/>
      <c r="K195" s="302"/>
      <c r="L195" s="219"/>
      <c r="M195" s="302" t="s">
        <v>235</v>
      </c>
      <c r="N195" s="302"/>
      <c r="O195" s="302"/>
    </row>
    <row r="196" spans="1:15" ht="15.75" thickBot="1">
      <c r="A196" s="324" t="s">
        <v>211</v>
      </c>
      <c r="B196" s="325"/>
      <c r="C196" s="216" t="s">
        <v>212</v>
      </c>
      <c r="D196" s="219"/>
      <c r="E196" s="324" t="s">
        <v>211</v>
      </c>
      <c r="F196" s="325"/>
      <c r="G196" s="216" t="s">
        <v>212</v>
      </c>
      <c r="H196" s="219"/>
      <c r="I196" s="324" t="s">
        <v>211</v>
      </c>
      <c r="J196" s="325"/>
      <c r="K196" s="216" t="s">
        <v>212</v>
      </c>
      <c r="L196" s="219"/>
      <c r="M196" s="324" t="s">
        <v>211</v>
      </c>
      <c r="N196" s="325"/>
      <c r="O196" s="216" t="s">
        <v>212</v>
      </c>
    </row>
    <row r="197" spans="1:15" ht="15">
      <c r="A197" s="315"/>
      <c r="B197" s="316"/>
      <c r="C197" s="221"/>
      <c r="D197" s="219"/>
      <c r="E197" s="315"/>
      <c r="F197" s="316"/>
      <c r="G197" s="221"/>
      <c r="H197" s="219"/>
      <c r="I197" s="315"/>
      <c r="J197" s="316"/>
      <c r="K197" s="221"/>
      <c r="L197" s="219"/>
      <c r="M197" s="315"/>
      <c r="N197" s="316"/>
      <c r="O197" s="221"/>
    </row>
    <row r="198" spans="1:15" ht="15.75" thickBot="1">
      <c r="A198" s="318"/>
      <c r="B198" s="319"/>
      <c r="C198" s="222"/>
      <c r="D198" s="219"/>
      <c r="E198" s="318"/>
      <c r="F198" s="319"/>
      <c r="G198" s="222"/>
      <c r="H198" s="219"/>
      <c r="I198" s="318"/>
      <c r="J198" s="319"/>
      <c r="K198" s="222"/>
      <c r="L198" s="219"/>
      <c r="M198" s="318"/>
      <c r="N198" s="319"/>
      <c r="O198" s="222"/>
    </row>
    <row r="199" spans="1:15" ht="15">
      <c r="A199" s="322"/>
      <c r="B199" s="323"/>
      <c r="C199" s="217"/>
      <c r="D199" s="219"/>
      <c r="E199" s="309"/>
      <c r="F199" s="310"/>
      <c r="G199" s="208"/>
      <c r="H199" s="219"/>
      <c r="I199" s="309"/>
      <c r="J199" s="310"/>
      <c r="K199" s="208"/>
      <c r="L199" s="219"/>
      <c r="M199" s="309"/>
      <c r="N199" s="310"/>
      <c r="O199" s="208"/>
    </row>
    <row r="200" spans="1:15" ht="15.75" thickBot="1">
      <c r="A200" s="313"/>
      <c r="B200" s="314"/>
      <c r="C200" s="218"/>
      <c r="D200" s="219"/>
      <c r="E200" s="320"/>
      <c r="F200" s="321"/>
      <c r="G200" s="223"/>
      <c r="H200" s="219"/>
      <c r="I200" s="320"/>
      <c r="J200" s="321"/>
      <c r="K200" s="223"/>
      <c r="L200" s="219"/>
      <c r="M200" s="320"/>
      <c r="N200" s="321"/>
      <c r="O200" s="223"/>
    </row>
    <row r="201" spans="1:15" ht="15">
      <c r="A201" s="315"/>
      <c r="B201" s="316"/>
      <c r="C201" s="221"/>
      <c r="D201" s="219"/>
      <c r="E201" s="315"/>
      <c r="F201" s="316"/>
      <c r="G201" s="221"/>
      <c r="H201" s="219"/>
      <c r="I201" s="315"/>
      <c r="J201" s="316"/>
      <c r="K201" s="221"/>
      <c r="L201" s="219"/>
      <c r="M201" s="315"/>
      <c r="N201" s="316"/>
      <c r="O201" s="221"/>
    </row>
    <row r="202" spans="1:15" ht="15.75" thickBot="1">
      <c r="A202" s="318"/>
      <c r="B202" s="319"/>
      <c r="C202" s="222"/>
      <c r="D202" s="219"/>
      <c r="E202" s="318"/>
      <c r="F202" s="319"/>
      <c r="G202" s="222"/>
      <c r="H202" s="219"/>
      <c r="I202" s="318"/>
      <c r="J202" s="319"/>
      <c r="K202" s="222"/>
      <c r="L202" s="219"/>
      <c r="M202" s="318"/>
      <c r="N202" s="319"/>
      <c r="O202" s="222"/>
    </row>
    <row r="203" spans="1:15" ht="15.75" thickBot="1">
      <c r="A203" s="320"/>
      <c r="B203" s="321"/>
      <c r="C203" s="223"/>
      <c r="D203" s="219"/>
      <c r="E203" s="320"/>
      <c r="F203" s="321"/>
      <c r="G203" s="223"/>
      <c r="H203" s="219"/>
      <c r="I203" s="320"/>
      <c r="J203" s="321"/>
      <c r="K203" s="223"/>
      <c r="L203" s="219"/>
      <c r="M203" s="320"/>
      <c r="N203" s="321"/>
      <c r="O203" s="223"/>
    </row>
    <row r="204" spans="1:15" ht="15">
      <c r="A204" s="315"/>
      <c r="B204" s="316"/>
      <c r="C204" s="221"/>
      <c r="D204" s="219"/>
      <c r="E204" s="315"/>
      <c r="F204" s="316"/>
      <c r="G204" s="221"/>
      <c r="H204" s="219"/>
      <c r="I204" s="315"/>
      <c r="J204" s="316"/>
      <c r="K204" s="221"/>
      <c r="L204" s="219"/>
      <c r="M204" s="315"/>
      <c r="N204" s="316"/>
      <c r="O204" s="221"/>
    </row>
    <row r="205" spans="1:15" ht="15.75" thickBot="1">
      <c r="A205" s="318"/>
      <c r="B205" s="319"/>
      <c r="C205" s="222"/>
      <c r="D205" s="219"/>
      <c r="E205" s="318"/>
      <c r="F205" s="319"/>
      <c r="G205" s="222"/>
      <c r="H205" s="219"/>
      <c r="I205" s="318"/>
      <c r="J205" s="319"/>
      <c r="K205" s="222"/>
      <c r="L205" s="219"/>
      <c r="M205" s="318"/>
      <c r="N205" s="319"/>
      <c r="O205" s="222"/>
    </row>
    <row r="206" spans="1:15" ht="15.75" thickBot="1">
      <c r="A206" s="320"/>
      <c r="B206" s="321"/>
      <c r="C206" s="223"/>
      <c r="D206" s="219"/>
      <c r="E206" s="320"/>
      <c r="F206" s="321"/>
      <c r="G206" s="223"/>
      <c r="H206" s="219"/>
      <c r="I206" s="320"/>
      <c r="J206" s="321"/>
      <c r="K206" s="223"/>
      <c r="L206" s="219"/>
      <c r="M206" s="320"/>
      <c r="N206" s="321"/>
      <c r="O206" s="223"/>
    </row>
    <row r="207" spans="1:15" ht="15">
      <c r="A207" s="315"/>
      <c r="B207" s="316"/>
      <c r="C207" s="221"/>
      <c r="D207" s="219"/>
      <c r="E207" s="315"/>
      <c r="F207" s="316"/>
      <c r="G207" s="221"/>
      <c r="H207" s="219"/>
      <c r="I207" s="315"/>
      <c r="J207" s="316"/>
      <c r="K207" s="221"/>
      <c r="L207" s="219"/>
      <c r="M207" s="315"/>
      <c r="N207" s="316"/>
      <c r="O207" s="221"/>
    </row>
    <row r="208" spans="1:15" ht="15.75" thickBot="1">
      <c r="A208" s="318"/>
      <c r="B208" s="319"/>
      <c r="C208" s="222"/>
      <c r="D208" s="219"/>
      <c r="E208" s="318"/>
      <c r="F208" s="319"/>
      <c r="G208" s="222"/>
      <c r="H208" s="219"/>
      <c r="I208" s="318"/>
      <c r="J208" s="319"/>
      <c r="K208" s="222"/>
      <c r="L208" s="219"/>
      <c r="M208" s="318"/>
      <c r="N208" s="319"/>
      <c r="O208" s="222"/>
    </row>
    <row r="209" spans="1:15" ht="15.75" thickBot="1">
      <c r="A209" s="320"/>
      <c r="B209" s="321"/>
      <c r="C209" s="223"/>
      <c r="D209" s="219"/>
      <c r="E209" s="320"/>
      <c r="F209" s="321"/>
      <c r="G209" s="223"/>
      <c r="H209" s="219"/>
      <c r="I209" s="320"/>
      <c r="J209" s="321"/>
      <c r="K209" s="223"/>
      <c r="L209" s="219"/>
      <c r="M209" s="320"/>
      <c r="N209" s="321"/>
      <c r="O209" s="223"/>
    </row>
    <row r="210" spans="1:15" ht="15">
      <c r="A210" s="315"/>
      <c r="B210" s="316"/>
      <c r="C210" s="221"/>
      <c r="D210" s="219"/>
      <c r="E210" s="315"/>
      <c r="F210" s="316"/>
      <c r="G210" s="221"/>
      <c r="H210" s="219"/>
      <c r="I210" s="315"/>
      <c r="J210" s="316"/>
      <c r="K210" s="221"/>
      <c r="L210" s="219"/>
      <c r="M210" s="315"/>
      <c r="N210" s="316"/>
      <c r="O210" s="221"/>
    </row>
    <row r="211" spans="1:15" ht="15.75" thickBot="1">
      <c r="A211" s="318"/>
      <c r="B211" s="319"/>
      <c r="C211" s="222"/>
      <c r="D211" s="219"/>
      <c r="E211" s="318"/>
      <c r="F211" s="319"/>
      <c r="G211" s="222"/>
      <c r="H211" s="219"/>
      <c r="I211" s="318"/>
      <c r="J211" s="319"/>
      <c r="K211" s="222"/>
      <c r="L211" s="219"/>
      <c r="M211" s="318"/>
      <c r="N211" s="319"/>
      <c r="O211" s="222"/>
    </row>
    <row r="212" spans="1:15" ht="15">
      <c r="A212" s="309"/>
      <c r="B212" s="310"/>
      <c r="C212" s="208"/>
      <c r="D212" s="219"/>
      <c r="E212" s="309"/>
      <c r="F212" s="310"/>
      <c r="G212" s="208"/>
      <c r="H212" s="219"/>
      <c r="I212" s="309"/>
      <c r="J212" s="310"/>
      <c r="K212" s="208"/>
      <c r="L212" s="219"/>
      <c r="M212" s="309"/>
      <c r="N212" s="310"/>
      <c r="O212" s="208"/>
    </row>
    <row r="213" spans="1:15" ht="15.75" thickBot="1">
      <c r="A213" s="313"/>
      <c r="B213" s="314"/>
      <c r="C213" s="218"/>
      <c r="D213" s="219"/>
      <c r="E213" s="313"/>
      <c r="F213" s="314"/>
      <c r="G213" s="218"/>
      <c r="H213" s="219"/>
      <c r="I213" s="313"/>
      <c r="J213" s="314"/>
      <c r="K213" s="218"/>
      <c r="L213" s="219"/>
      <c r="M213" s="313"/>
      <c r="N213" s="314"/>
      <c r="O213" s="218"/>
    </row>
    <row r="214" spans="3:15" ht="15">
      <c r="C214" s="33">
        <f>COUNTA(C197:C213)/2*'Tabelle Startgelder'!$G$5</f>
        <v>0</v>
      </c>
      <c r="D214" s="53"/>
      <c r="E214" s="53"/>
      <c r="F214" s="53"/>
      <c r="G214" s="33">
        <f>COUNTA(G197:G213)/2*'Tabelle Startgelder'!$G$5</f>
        <v>0</v>
      </c>
      <c r="H214" s="53"/>
      <c r="I214" s="53"/>
      <c r="J214" s="53"/>
      <c r="K214" s="33">
        <f>COUNTA(K197:K213)/2*'Tabelle Startgelder'!$G$5</f>
        <v>0</v>
      </c>
      <c r="L214" s="53"/>
      <c r="M214" s="53"/>
      <c r="N214" s="53"/>
      <c r="O214" s="33">
        <f>COUNTA(O197:O213)/2*'Tabelle Startgelder'!$G$5</f>
        <v>0</v>
      </c>
    </row>
    <row r="216" spans="1:15" ht="15">
      <c r="A216" s="209" t="s">
        <v>237</v>
      </c>
      <c r="B216" s="209"/>
      <c r="C216" s="209"/>
      <c r="D216" s="219"/>
      <c r="E216" s="209" t="s">
        <v>237</v>
      </c>
      <c r="F216" s="209"/>
      <c r="G216" s="209"/>
      <c r="H216" s="219"/>
      <c r="I216" s="209" t="s">
        <v>237</v>
      </c>
      <c r="J216" s="209"/>
      <c r="K216" s="209"/>
      <c r="L216" s="219"/>
      <c r="M216" s="209" t="s">
        <v>237</v>
      </c>
      <c r="N216" s="209"/>
      <c r="O216" s="209"/>
    </row>
    <row r="217" spans="1:17" ht="15">
      <c r="A217" s="210" t="s">
        <v>217</v>
      </c>
      <c r="B217" s="211"/>
      <c r="C217" s="210" t="s">
        <v>5</v>
      </c>
      <c r="D217" s="219"/>
      <c r="E217" s="210" t="s">
        <v>217</v>
      </c>
      <c r="F217" s="211"/>
      <c r="G217" s="210" t="s">
        <v>5</v>
      </c>
      <c r="H217" s="219"/>
      <c r="I217" s="210" t="s">
        <v>217</v>
      </c>
      <c r="J217" s="211"/>
      <c r="K217" s="210" t="s">
        <v>5</v>
      </c>
      <c r="L217" s="219"/>
      <c r="M217" s="210" t="s">
        <v>217</v>
      </c>
      <c r="N217" s="211"/>
      <c r="O217" s="210" t="s">
        <v>5</v>
      </c>
      <c r="Q217" s="179"/>
    </row>
    <row r="218" spans="1:15" ht="15.75" thickBot="1">
      <c r="A218" s="302" t="s">
        <v>22</v>
      </c>
      <c r="B218" s="302"/>
      <c r="C218" s="302"/>
      <c r="D218" s="219"/>
      <c r="E218" s="302" t="s">
        <v>236</v>
      </c>
      <c r="F218" s="302"/>
      <c r="G218" s="302"/>
      <c r="H218" s="219"/>
      <c r="I218" s="302" t="s">
        <v>234</v>
      </c>
      <c r="J218" s="302"/>
      <c r="K218" s="302"/>
      <c r="L218" s="219"/>
      <c r="M218" s="302" t="s">
        <v>235</v>
      </c>
      <c r="N218" s="302"/>
      <c r="O218" s="302"/>
    </row>
    <row r="219" spans="1:15" ht="15.75" thickBot="1">
      <c r="A219" s="324" t="s">
        <v>211</v>
      </c>
      <c r="B219" s="325"/>
      <c r="C219" s="216" t="s">
        <v>212</v>
      </c>
      <c r="D219" s="219"/>
      <c r="E219" s="324" t="s">
        <v>211</v>
      </c>
      <c r="F219" s="325"/>
      <c r="G219" s="216" t="s">
        <v>212</v>
      </c>
      <c r="H219" s="219"/>
      <c r="I219" s="324" t="s">
        <v>211</v>
      </c>
      <c r="J219" s="325"/>
      <c r="K219" s="216" t="s">
        <v>212</v>
      </c>
      <c r="L219" s="219"/>
      <c r="M219" s="324" t="s">
        <v>211</v>
      </c>
      <c r="N219" s="325"/>
      <c r="O219" s="216" t="s">
        <v>212</v>
      </c>
    </row>
    <row r="220" spans="1:15" ht="15">
      <c r="A220" s="315"/>
      <c r="B220" s="316"/>
      <c r="C220" s="221"/>
      <c r="D220" s="219"/>
      <c r="E220" s="315"/>
      <c r="F220" s="316"/>
      <c r="G220" s="221"/>
      <c r="H220" s="219"/>
      <c r="I220" s="315"/>
      <c r="J220" s="316"/>
      <c r="K220" s="221"/>
      <c r="L220" s="219"/>
      <c r="M220" s="315"/>
      <c r="N220" s="316"/>
      <c r="O220" s="221"/>
    </row>
    <row r="221" spans="1:15" ht="15.75" thickBot="1">
      <c r="A221" s="318"/>
      <c r="B221" s="319"/>
      <c r="C221" s="222"/>
      <c r="D221" s="219"/>
      <c r="E221" s="318"/>
      <c r="F221" s="319"/>
      <c r="G221" s="222"/>
      <c r="H221" s="219"/>
      <c r="I221" s="318"/>
      <c r="J221" s="319"/>
      <c r="K221" s="222"/>
      <c r="L221" s="219"/>
      <c r="M221" s="318"/>
      <c r="N221" s="319"/>
      <c r="O221" s="222"/>
    </row>
    <row r="222" spans="1:15" ht="15">
      <c r="A222" s="322"/>
      <c r="B222" s="323"/>
      <c r="C222" s="217"/>
      <c r="D222" s="219"/>
      <c r="E222" s="309"/>
      <c r="F222" s="310"/>
      <c r="G222" s="208"/>
      <c r="H222" s="219"/>
      <c r="I222" s="322"/>
      <c r="J222" s="323"/>
      <c r="K222" s="217"/>
      <c r="L222" s="219"/>
      <c r="M222" s="309"/>
      <c r="N222" s="310"/>
      <c r="O222" s="208"/>
    </row>
    <row r="223" spans="1:15" ht="15.75" thickBot="1">
      <c r="A223" s="313"/>
      <c r="B223" s="314"/>
      <c r="C223" s="218"/>
      <c r="D223" s="219"/>
      <c r="E223" s="320"/>
      <c r="F223" s="321"/>
      <c r="G223" s="223"/>
      <c r="H223" s="219"/>
      <c r="I223" s="313"/>
      <c r="J223" s="314"/>
      <c r="K223" s="218"/>
      <c r="L223" s="219"/>
      <c r="M223" s="320"/>
      <c r="N223" s="321"/>
      <c r="O223" s="223"/>
    </row>
    <row r="224" spans="1:15" ht="15">
      <c r="A224" s="315"/>
      <c r="B224" s="316"/>
      <c r="C224" s="221"/>
      <c r="D224" s="219"/>
      <c r="E224" s="315"/>
      <c r="F224" s="316"/>
      <c r="G224" s="221"/>
      <c r="H224" s="219"/>
      <c r="I224" s="315"/>
      <c r="J224" s="316"/>
      <c r="K224" s="221"/>
      <c r="L224" s="219"/>
      <c r="M224" s="315"/>
      <c r="N224" s="316"/>
      <c r="O224" s="221"/>
    </row>
    <row r="225" spans="1:15" ht="15.75" thickBot="1">
      <c r="A225" s="318"/>
      <c r="B225" s="319"/>
      <c r="C225" s="222"/>
      <c r="D225" s="219"/>
      <c r="E225" s="318"/>
      <c r="F225" s="319"/>
      <c r="G225" s="222"/>
      <c r="H225" s="219"/>
      <c r="I225" s="318"/>
      <c r="J225" s="319"/>
      <c r="K225" s="222"/>
      <c r="L225" s="219"/>
      <c r="M225" s="318"/>
      <c r="N225" s="319"/>
      <c r="O225" s="222"/>
    </row>
    <row r="226" spans="1:15" ht="15.75" thickBot="1">
      <c r="A226" s="320"/>
      <c r="B226" s="321"/>
      <c r="C226" s="223"/>
      <c r="D226" s="219"/>
      <c r="E226" s="320"/>
      <c r="F226" s="321"/>
      <c r="G226" s="223"/>
      <c r="H226" s="219"/>
      <c r="I226" s="320"/>
      <c r="J226" s="321"/>
      <c r="K226" s="223"/>
      <c r="L226" s="219"/>
      <c r="M226" s="320"/>
      <c r="N226" s="321"/>
      <c r="O226" s="223"/>
    </row>
    <row r="227" spans="1:15" ht="15">
      <c r="A227" s="315"/>
      <c r="B227" s="316"/>
      <c r="C227" s="221"/>
      <c r="D227" s="219"/>
      <c r="E227" s="315"/>
      <c r="F227" s="316"/>
      <c r="G227" s="221"/>
      <c r="H227" s="219"/>
      <c r="I227" s="315"/>
      <c r="J227" s="316"/>
      <c r="K227" s="221"/>
      <c r="L227" s="219"/>
      <c r="M227" s="315"/>
      <c r="N227" s="316"/>
      <c r="O227" s="221"/>
    </row>
    <row r="228" spans="1:15" ht="15.75" thickBot="1">
      <c r="A228" s="318"/>
      <c r="B228" s="319"/>
      <c r="C228" s="222"/>
      <c r="D228" s="219"/>
      <c r="E228" s="318"/>
      <c r="F228" s="319"/>
      <c r="G228" s="222"/>
      <c r="H228" s="219"/>
      <c r="I228" s="318"/>
      <c r="J228" s="319"/>
      <c r="K228" s="222"/>
      <c r="L228" s="219"/>
      <c r="M228" s="318"/>
      <c r="N228" s="319"/>
      <c r="O228" s="222"/>
    </row>
    <row r="229" spans="1:15" ht="15.75" thickBot="1">
      <c r="A229" s="320"/>
      <c r="B229" s="321"/>
      <c r="C229" s="223"/>
      <c r="D229" s="219"/>
      <c r="E229" s="320"/>
      <c r="F229" s="321"/>
      <c r="G229" s="223"/>
      <c r="H229" s="219"/>
      <c r="I229" s="320"/>
      <c r="J229" s="321"/>
      <c r="K229" s="223"/>
      <c r="L229" s="219"/>
      <c r="M229" s="320"/>
      <c r="N229" s="321"/>
      <c r="O229" s="223"/>
    </row>
    <row r="230" spans="1:15" ht="15">
      <c r="A230" s="315"/>
      <c r="B230" s="316"/>
      <c r="C230" s="221"/>
      <c r="D230" s="219"/>
      <c r="E230" s="315"/>
      <c r="F230" s="316"/>
      <c r="G230" s="221"/>
      <c r="H230" s="219"/>
      <c r="I230" s="315"/>
      <c r="J230" s="316"/>
      <c r="K230" s="221"/>
      <c r="L230" s="219"/>
      <c r="M230" s="315"/>
      <c r="N230" s="316"/>
      <c r="O230" s="221"/>
    </row>
    <row r="231" spans="1:15" ht="15.75" thickBot="1">
      <c r="A231" s="318"/>
      <c r="B231" s="319"/>
      <c r="C231" s="222"/>
      <c r="D231" s="219"/>
      <c r="E231" s="318"/>
      <c r="F231" s="319"/>
      <c r="G231" s="222"/>
      <c r="H231" s="219"/>
      <c r="I231" s="318"/>
      <c r="J231" s="319"/>
      <c r="K231" s="222"/>
      <c r="L231" s="219"/>
      <c r="M231" s="318"/>
      <c r="N231" s="319"/>
      <c r="O231" s="222"/>
    </row>
    <row r="232" spans="1:15" ht="15.75" thickBot="1">
      <c r="A232" s="320"/>
      <c r="B232" s="321"/>
      <c r="C232" s="223"/>
      <c r="D232" s="219"/>
      <c r="E232" s="320"/>
      <c r="F232" s="321"/>
      <c r="G232" s="223"/>
      <c r="H232" s="219"/>
      <c r="I232" s="320"/>
      <c r="J232" s="321"/>
      <c r="K232" s="223"/>
      <c r="L232" s="219"/>
      <c r="M232" s="320"/>
      <c r="N232" s="321"/>
      <c r="O232" s="223"/>
    </row>
    <row r="233" spans="1:15" ht="15">
      <c r="A233" s="315"/>
      <c r="B233" s="316"/>
      <c r="C233" s="221"/>
      <c r="D233" s="219"/>
      <c r="E233" s="315"/>
      <c r="F233" s="316"/>
      <c r="G233" s="221"/>
      <c r="H233" s="219"/>
      <c r="I233" s="315"/>
      <c r="J233" s="316"/>
      <c r="K233" s="221"/>
      <c r="L233" s="219"/>
      <c r="M233" s="315"/>
      <c r="N233" s="316"/>
      <c r="O233" s="221"/>
    </row>
    <row r="234" spans="1:15" ht="15.75" thickBot="1">
      <c r="A234" s="318"/>
      <c r="B234" s="319"/>
      <c r="C234" s="222"/>
      <c r="D234" s="219"/>
      <c r="E234" s="318"/>
      <c r="F234" s="319"/>
      <c r="G234" s="222"/>
      <c r="H234" s="219"/>
      <c r="I234" s="318"/>
      <c r="J234" s="319"/>
      <c r="K234" s="222"/>
      <c r="L234" s="219"/>
      <c r="M234" s="318"/>
      <c r="N234" s="319"/>
      <c r="O234" s="222"/>
    </row>
    <row r="235" spans="1:15" ht="15">
      <c r="A235" s="309"/>
      <c r="B235" s="310"/>
      <c r="C235" s="208"/>
      <c r="D235" s="219"/>
      <c r="E235" s="309"/>
      <c r="F235" s="310"/>
      <c r="G235" s="208"/>
      <c r="H235" s="219"/>
      <c r="I235" s="309"/>
      <c r="J235" s="310"/>
      <c r="K235" s="208"/>
      <c r="L235" s="219"/>
      <c r="M235" s="309"/>
      <c r="N235" s="310"/>
      <c r="O235" s="208"/>
    </row>
    <row r="236" spans="1:15" ht="15.75" thickBot="1">
      <c r="A236" s="313"/>
      <c r="B236" s="314"/>
      <c r="C236" s="218"/>
      <c r="D236" s="219"/>
      <c r="E236" s="313"/>
      <c r="F236" s="314"/>
      <c r="G236" s="218"/>
      <c r="H236" s="219"/>
      <c r="I236" s="313"/>
      <c r="J236" s="314"/>
      <c r="K236" s="218"/>
      <c r="L236" s="219"/>
      <c r="M236" s="313"/>
      <c r="N236" s="314"/>
      <c r="O236" s="218"/>
    </row>
    <row r="237" spans="3:15" ht="15">
      <c r="C237" s="33">
        <f>COUNTA(C220:C236)/2*'Tabelle Startgelder'!$G$5</f>
        <v>0</v>
      </c>
      <c r="D237" s="53"/>
      <c r="E237" s="53"/>
      <c r="F237" s="53"/>
      <c r="G237" s="33">
        <f>COUNTA(G220:G236)/2*'Tabelle Startgelder'!$G$5</f>
        <v>0</v>
      </c>
      <c r="H237" s="53"/>
      <c r="I237" s="53"/>
      <c r="J237" s="53"/>
      <c r="K237" s="33">
        <f>COUNTA(K220:K236)/2*'Tabelle Startgelder'!$G$5</f>
        <v>0</v>
      </c>
      <c r="L237" s="53"/>
      <c r="M237" s="53"/>
      <c r="N237" s="53"/>
      <c r="O237" s="33">
        <f>COUNTA(O220:O236)/2*'Tabelle Startgelder'!$G$5</f>
        <v>0</v>
      </c>
    </row>
    <row r="239" spans="1:15" ht="15">
      <c r="A239" s="209" t="s">
        <v>237</v>
      </c>
      <c r="B239" s="209"/>
      <c r="C239" s="209"/>
      <c r="D239" s="219"/>
      <c r="E239" s="209" t="s">
        <v>237</v>
      </c>
      <c r="F239" s="209"/>
      <c r="G239" s="209"/>
      <c r="H239" s="219"/>
      <c r="I239" s="209" t="s">
        <v>237</v>
      </c>
      <c r="J239" s="209"/>
      <c r="K239" s="209"/>
      <c r="L239" s="219"/>
      <c r="M239" s="209" t="s">
        <v>237</v>
      </c>
      <c r="N239" s="209"/>
      <c r="O239" s="209"/>
    </row>
    <row r="240" spans="1:17" ht="15">
      <c r="A240" s="210" t="s">
        <v>217</v>
      </c>
      <c r="B240" s="211"/>
      <c r="C240" s="210" t="s">
        <v>11</v>
      </c>
      <c r="D240" s="219"/>
      <c r="E240" s="210" t="s">
        <v>217</v>
      </c>
      <c r="F240" s="211"/>
      <c r="G240" s="210" t="s">
        <v>11</v>
      </c>
      <c r="H240" s="219"/>
      <c r="I240" s="210" t="s">
        <v>217</v>
      </c>
      <c r="J240" s="211"/>
      <c r="K240" s="210" t="s">
        <v>11</v>
      </c>
      <c r="L240" s="219"/>
      <c r="M240" s="210" t="s">
        <v>217</v>
      </c>
      <c r="N240" s="211"/>
      <c r="O240" s="210" t="s">
        <v>11</v>
      </c>
      <c r="Q240" s="179"/>
    </row>
    <row r="241" spans="1:15" ht="15.75" thickBot="1">
      <c r="A241" s="302" t="s">
        <v>22</v>
      </c>
      <c r="B241" s="302"/>
      <c r="C241" s="302"/>
      <c r="D241" s="219"/>
      <c r="E241" s="302" t="s">
        <v>236</v>
      </c>
      <c r="F241" s="302"/>
      <c r="G241" s="302"/>
      <c r="H241" s="219"/>
      <c r="I241" s="302" t="s">
        <v>234</v>
      </c>
      <c r="J241" s="302"/>
      <c r="K241" s="302"/>
      <c r="L241" s="219"/>
      <c r="M241" s="302" t="s">
        <v>235</v>
      </c>
      <c r="N241" s="302"/>
      <c r="O241" s="302"/>
    </row>
    <row r="242" spans="1:15" ht="15.75" thickBot="1">
      <c r="A242" s="324" t="s">
        <v>211</v>
      </c>
      <c r="B242" s="325"/>
      <c r="C242" s="216" t="s">
        <v>212</v>
      </c>
      <c r="D242" s="219"/>
      <c r="E242" s="324" t="s">
        <v>211</v>
      </c>
      <c r="F242" s="325"/>
      <c r="G242" s="216" t="s">
        <v>212</v>
      </c>
      <c r="H242" s="219"/>
      <c r="I242" s="324" t="s">
        <v>211</v>
      </c>
      <c r="J242" s="325"/>
      <c r="K242" s="216" t="s">
        <v>212</v>
      </c>
      <c r="L242" s="219"/>
      <c r="M242" s="324" t="s">
        <v>211</v>
      </c>
      <c r="N242" s="325"/>
      <c r="O242" s="216" t="s">
        <v>212</v>
      </c>
    </row>
    <row r="243" spans="1:15" ht="15">
      <c r="A243" s="315"/>
      <c r="B243" s="316"/>
      <c r="C243" s="221"/>
      <c r="D243" s="219"/>
      <c r="E243" s="315"/>
      <c r="F243" s="316"/>
      <c r="G243" s="221"/>
      <c r="H243" s="219"/>
      <c r="I243" s="315"/>
      <c r="J243" s="316"/>
      <c r="K243" s="221"/>
      <c r="L243" s="219"/>
      <c r="M243" s="315"/>
      <c r="N243" s="316"/>
      <c r="O243" s="221"/>
    </row>
    <row r="244" spans="1:15" ht="15.75" thickBot="1">
      <c r="A244" s="318"/>
      <c r="B244" s="319"/>
      <c r="C244" s="222"/>
      <c r="D244" s="219"/>
      <c r="E244" s="318"/>
      <c r="F244" s="319"/>
      <c r="G244" s="222"/>
      <c r="H244" s="219"/>
      <c r="I244" s="318"/>
      <c r="J244" s="319"/>
      <c r="K244" s="222"/>
      <c r="L244" s="219"/>
      <c r="M244" s="318"/>
      <c r="N244" s="319"/>
      <c r="O244" s="222"/>
    </row>
    <row r="245" spans="1:15" ht="15">
      <c r="A245" s="322"/>
      <c r="B245" s="323"/>
      <c r="C245" s="217"/>
      <c r="D245" s="219"/>
      <c r="E245" s="309"/>
      <c r="F245" s="310"/>
      <c r="G245" s="208"/>
      <c r="H245" s="219"/>
      <c r="I245" s="309"/>
      <c r="J245" s="310"/>
      <c r="K245" s="208"/>
      <c r="L245" s="219"/>
      <c r="M245" s="309"/>
      <c r="N245" s="310"/>
      <c r="O245" s="208"/>
    </row>
    <row r="246" spans="1:15" ht="15.75" thickBot="1">
      <c r="A246" s="313"/>
      <c r="B246" s="314"/>
      <c r="C246" s="218"/>
      <c r="D246" s="219"/>
      <c r="E246" s="320"/>
      <c r="F246" s="321"/>
      <c r="G246" s="223"/>
      <c r="H246" s="219"/>
      <c r="I246" s="320"/>
      <c r="J246" s="321"/>
      <c r="K246" s="223"/>
      <c r="L246" s="219"/>
      <c r="M246" s="320"/>
      <c r="N246" s="321"/>
      <c r="O246" s="223"/>
    </row>
    <row r="247" spans="1:15" ht="15">
      <c r="A247" s="315"/>
      <c r="B247" s="316"/>
      <c r="C247" s="221"/>
      <c r="D247" s="219"/>
      <c r="E247" s="315"/>
      <c r="F247" s="316"/>
      <c r="G247" s="221"/>
      <c r="H247" s="219"/>
      <c r="I247" s="315"/>
      <c r="J247" s="316"/>
      <c r="K247" s="221"/>
      <c r="L247" s="219"/>
      <c r="M247" s="315"/>
      <c r="N247" s="316"/>
      <c r="O247" s="221"/>
    </row>
    <row r="248" spans="1:15" ht="15.75" thickBot="1">
      <c r="A248" s="318"/>
      <c r="B248" s="319"/>
      <c r="C248" s="222"/>
      <c r="D248" s="219"/>
      <c r="E248" s="318"/>
      <c r="F248" s="319"/>
      <c r="G248" s="222"/>
      <c r="H248" s="219"/>
      <c r="I248" s="318"/>
      <c r="J248" s="319"/>
      <c r="K248" s="222"/>
      <c r="L248" s="219"/>
      <c r="M248" s="318"/>
      <c r="N248" s="319"/>
      <c r="O248" s="222"/>
    </row>
    <row r="249" spans="1:15" ht="15.75" thickBot="1">
      <c r="A249" s="320"/>
      <c r="B249" s="321"/>
      <c r="C249" s="223"/>
      <c r="D249" s="219"/>
      <c r="E249" s="320"/>
      <c r="F249" s="321"/>
      <c r="G249" s="223"/>
      <c r="H249" s="219"/>
      <c r="I249" s="320"/>
      <c r="J249" s="321"/>
      <c r="K249" s="223"/>
      <c r="L249" s="219"/>
      <c r="M249" s="320"/>
      <c r="N249" s="321"/>
      <c r="O249" s="223"/>
    </row>
    <row r="250" spans="1:15" ht="15">
      <c r="A250" s="315"/>
      <c r="B250" s="316"/>
      <c r="C250" s="221"/>
      <c r="D250" s="219"/>
      <c r="E250" s="315"/>
      <c r="F250" s="316"/>
      <c r="G250" s="221"/>
      <c r="H250" s="219"/>
      <c r="I250" s="315"/>
      <c r="J250" s="316"/>
      <c r="K250" s="221"/>
      <c r="L250" s="219"/>
      <c r="M250" s="315"/>
      <c r="N250" s="316"/>
      <c r="O250" s="221"/>
    </row>
    <row r="251" spans="1:15" ht="15.75" thickBot="1">
      <c r="A251" s="318"/>
      <c r="B251" s="319"/>
      <c r="C251" s="222"/>
      <c r="D251" s="219"/>
      <c r="E251" s="318"/>
      <c r="F251" s="319"/>
      <c r="G251" s="222"/>
      <c r="H251" s="219"/>
      <c r="I251" s="318"/>
      <c r="J251" s="319"/>
      <c r="K251" s="222"/>
      <c r="L251" s="219"/>
      <c r="M251" s="318"/>
      <c r="N251" s="319"/>
      <c r="O251" s="222"/>
    </row>
    <row r="252" spans="1:15" ht="15.75" thickBot="1">
      <c r="A252" s="320"/>
      <c r="B252" s="321"/>
      <c r="C252" s="223"/>
      <c r="D252" s="219"/>
      <c r="E252" s="320"/>
      <c r="F252" s="321"/>
      <c r="G252" s="223"/>
      <c r="H252" s="219"/>
      <c r="I252" s="320"/>
      <c r="J252" s="321"/>
      <c r="K252" s="223"/>
      <c r="L252" s="219"/>
      <c r="M252" s="320"/>
      <c r="N252" s="321"/>
      <c r="O252" s="223"/>
    </row>
    <row r="253" spans="1:15" ht="15">
      <c r="A253" s="315"/>
      <c r="B253" s="316"/>
      <c r="C253" s="221"/>
      <c r="D253" s="219"/>
      <c r="E253" s="315"/>
      <c r="F253" s="316"/>
      <c r="G253" s="221"/>
      <c r="H253" s="219"/>
      <c r="I253" s="315"/>
      <c r="J253" s="316"/>
      <c r="K253" s="221"/>
      <c r="L253" s="219"/>
      <c r="M253" s="315"/>
      <c r="N253" s="316"/>
      <c r="O253" s="221"/>
    </row>
    <row r="254" spans="1:15" ht="15.75" thickBot="1">
      <c r="A254" s="318"/>
      <c r="B254" s="319"/>
      <c r="C254" s="222"/>
      <c r="D254" s="219"/>
      <c r="E254" s="318"/>
      <c r="F254" s="319"/>
      <c r="G254" s="222"/>
      <c r="H254" s="219"/>
      <c r="I254" s="318"/>
      <c r="J254" s="319"/>
      <c r="K254" s="222"/>
      <c r="L254" s="219"/>
      <c r="M254" s="318"/>
      <c r="N254" s="319"/>
      <c r="O254" s="222"/>
    </row>
    <row r="255" spans="1:15" ht="15.75" thickBot="1">
      <c r="A255" s="320"/>
      <c r="B255" s="321"/>
      <c r="C255" s="223"/>
      <c r="D255" s="219"/>
      <c r="E255" s="320"/>
      <c r="F255" s="321"/>
      <c r="G255" s="223"/>
      <c r="H255" s="219"/>
      <c r="I255" s="320"/>
      <c r="J255" s="321"/>
      <c r="K255" s="223"/>
      <c r="L255" s="219"/>
      <c r="M255" s="320"/>
      <c r="N255" s="321"/>
      <c r="O255" s="223"/>
    </row>
    <row r="256" spans="1:15" ht="15">
      <c r="A256" s="315"/>
      <c r="B256" s="316"/>
      <c r="C256" s="221"/>
      <c r="D256" s="219"/>
      <c r="E256" s="315"/>
      <c r="F256" s="316"/>
      <c r="G256" s="221"/>
      <c r="H256" s="219"/>
      <c r="I256" s="315"/>
      <c r="J256" s="316"/>
      <c r="K256" s="221"/>
      <c r="L256" s="219"/>
      <c r="M256" s="315"/>
      <c r="N256" s="316"/>
      <c r="O256" s="221"/>
    </row>
    <row r="257" spans="1:15" ht="15.75" thickBot="1">
      <c r="A257" s="318"/>
      <c r="B257" s="319"/>
      <c r="C257" s="222"/>
      <c r="D257" s="219"/>
      <c r="E257" s="318"/>
      <c r="F257" s="319"/>
      <c r="G257" s="222"/>
      <c r="H257" s="219"/>
      <c r="I257" s="318"/>
      <c r="J257" s="319"/>
      <c r="K257" s="222"/>
      <c r="L257" s="219"/>
      <c r="M257" s="318"/>
      <c r="N257" s="319"/>
      <c r="O257" s="222"/>
    </row>
    <row r="258" spans="1:15" ht="15">
      <c r="A258" s="309"/>
      <c r="B258" s="310"/>
      <c r="C258" s="208"/>
      <c r="D258" s="219"/>
      <c r="E258" s="309"/>
      <c r="F258" s="310"/>
      <c r="G258" s="208"/>
      <c r="H258" s="219"/>
      <c r="I258" s="309"/>
      <c r="J258" s="310"/>
      <c r="K258" s="208"/>
      <c r="L258" s="219"/>
      <c r="M258" s="309"/>
      <c r="N258" s="310"/>
      <c r="O258" s="208"/>
    </row>
    <row r="259" spans="1:15" ht="15.75" thickBot="1">
      <c r="A259" s="313"/>
      <c r="B259" s="314"/>
      <c r="C259" s="218"/>
      <c r="D259" s="219"/>
      <c r="E259" s="313"/>
      <c r="F259" s="314"/>
      <c r="G259" s="218"/>
      <c r="H259" s="219"/>
      <c r="I259" s="313"/>
      <c r="J259" s="314"/>
      <c r="K259" s="218"/>
      <c r="L259" s="219"/>
      <c r="M259" s="313"/>
      <c r="N259" s="314"/>
      <c r="O259" s="218"/>
    </row>
    <row r="260" spans="3:15" ht="15">
      <c r="C260" s="33">
        <f>COUNTA(C243:C259)/2*'Tabelle Startgelder'!$G$5</f>
        <v>0</v>
      </c>
      <c r="D260" s="53"/>
      <c r="E260" s="53"/>
      <c r="F260" s="53"/>
      <c r="G260" s="33">
        <f>COUNTA(G243:G259)/2*'Tabelle Startgelder'!$G$5</f>
        <v>0</v>
      </c>
      <c r="H260" s="53"/>
      <c r="I260" s="53"/>
      <c r="J260" s="53"/>
      <c r="K260" s="33">
        <f>COUNTA(K243:K259)/2*'Tabelle Startgelder'!$G$5</f>
        <v>0</v>
      </c>
      <c r="L260" s="53"/>
      <c r="M260" s="53"/>
      <c r="N260" s="53"/>
      <c r="O260" s="33">
        <f>COUNTA(O243:O259)/2*'Tabelle Startgelder'!$G$5</f>
        <v>0</v>
      </c>
    </row>
    <row r="262" spans="1:15" ht="15">
      <c r="A262" s="209" t="s">
        <v>237</v>
      </c>
      <c r="B262" s="209"/>
      <c r="C262" s="209"/>
      <c r="D262" s="219"/>
      <c r="E262" s="209" t="s">
        <v>237</v>
      </c>
      <c r="F262" s="209"/>
      <c r="G262" s="209"/>
      <c r="H262" s="219"/>
      <c r="I262" s="209" t="s">
        <v>237</v>
      </c>
      <c r="J262" s="209"/>
      <c r="K262" s="209"/>
      <c r="L262" s="219"/>
      <c r="M262" s="209" t="s">
        <v>237</v>
      </c>
      <c r="N262" s="209"/>
      <c r="O262" s="209"/>
    </row>
    <row r="263" spans="1:17" ht="15">
      <c r="A263" s="210" t="s">
        <v>217</v>
      </c>
      <c r="B263" s="211"/>
      <c r="C263" s="210" t="s">
        <v>10</v>
      </c>
      <c r="D263" s="219"/>
      <c r="E263" s="210" t="s">
        <v>217</v>
      </c>
      <c r="F263" s="211"/>
      <c r="G263" s="210" t="s">
        <v>10</v>
      </c>
      <c r="H263" s="219"/>
      <c r="I263" s="210" t="s">
        <v>217</v>
      </c>
      <c r="J263" s="211"/>
      <c r="K263" s="210" t="s">
        <v>10</v>
      </c>
      <c r="L263" s="219"/>
      <c r="M263" s="210" t="s">
        <v>217</v>
      </c>
      <c r="N263" s="211"/>
      <c r="O263" s="210" t="s">
        <v>10</v>
      </c>
      <c r="Q263" s="179">
        <f>SUM(C214,G214,K214,O214,C237,G237,K237,O237,C260,G260,K260,O260,C283,G283,K283,O283,)</f>
        <v>0</v>
      </c>
    </row>
    <row r="264" spans="1:15" ht="15.75" thickBot="1">
      <c r="A264" s="302" t="s">
        <v>22</v>
      </c>
      <c r="B264" s="302"/>
      <c r="C264" s="302"/>
      <c r="D264" s="219"/>
      <c r="E264" s="302" t="s">
        <v>236</v>
      </c>
      <c r="F264" s="302"/>
      <c r="G264" s="302"/>
      <c r="H264" s="219"/>
      <c r="I264" s="302" t="s">
        <v>234</v>
      </c>
      <c r="J264" s="302"/>
      <c r="K264" s="302"/>
      <c r="L264" s="219"/>
      <c r="M264" s="302" t="s">
        <v>235</v>
      </c>
      <c r="N264" s="302"/>
      <c r="O264" s="302"/>
    </row>
    <row r="265" spans="1:15" ht="15.75" thickBot="1">
      <c r="A265" s="324" t="s">
        <v>211</v>
      </c>
      <c r="B265" s="325"/>
      <c r="C265" s="216" t="s">
        <v>212</v>
      </c>
      <c r="D265" s="219"/>
      <c r="E265" s="324" t="s">
        <v>211</v>
      </c>
      <c r="F265" s="325"/>
      <c r="G265" s="216" t="s">
        <v>212</v>
      </c>
      <c r="H265" s="219"/>
      <c r="I265" s="324" t="s">
        <v>211</v>
      </c>
      <c r="J265" s="325"/>
      <c r="K265" s="216" t="s">
        <v>212</v>
      </c>
      <c r="L265" s="219"/>
      <c r="M265" s="324" t="s">
        <v>211</v>
      </c>
      <c r="N265" s="325"/>
      <c r="O265" s="216" t="s">
        <v>212</v>
      </c>
    </row>
    <row r="266" spans="1:15" ht="15">
      <c r="A266" s="315"/>
      <c r="B266" s="316"/>
      <c r="C266" s="221"/>
      <c r="D266" s="219"/>
      <c r="E266" s="315"/>
      <c r="F266" s="316"/>
      <c r="G266" s="221"/>
      <c r="H266" s="219"/>
      <c r="I266" s="315"/>
      <c r="J266" s="316"/>
      <c r="K266" s="221"/>
      <c r="L266" s="219"/>
      <c r="M266" s="315"/>
      <c r="N266" s="316"/>
      <c r="O266" s="221"/>
    </row>
    <row r="267" spans="1:15" ht="15.75" thickBot="1">
      <c r="A267" s="318"/>
      <c r="B267" s="319"/>
      <c r="C267" s="222"/>
      <c r="D267" s="219"/>
      <c r="E267" s="318"/>
      <c r="F267" s="319"/>
      <c r="G267" s="222"/>
      <c r="H267" s="219"/>
      <c r="I267" s="318"/>
      <c r="J267" s="319"/>
      <c r="K267" s="222"/>
      <c r="L267" s="219"/>
      <c r="M267" s="318"/>
      <c r="N267" s="319"/>
      <c r="O267" s="222"/>
    </row>
    <row r="268" spans="1:15" ht="15">
      <c r="A268" s="322"/>
      <c r="B268" s="323"/>
      <c r="C268" s="217"/>
      <c r="D268" s="219"/>
      <c r="E268" s="309"/>
      <c r="F268" s="310"/>
      <c r="G268" s="208"/>
      <c r="H268" s="219"/>
      <c r="I268" s="309"/>
      <c r="J268" s="310"/>
      <c r="K268" s="208"/>
      <c r="L268" s="219"/>
      <c r="M268" s="309"/>
      <c r="N268" s="310"/>
      <c r="O268" s="208"/>
    </row>
    <row r="269" spans="1:15" ht="15.75" thickBot="1">
      <c r="A269" s="313"/>
      <c r="B269" s="314"/>
      <c r="C269" s="218"/>
      <c r="D269" s="219"/>
      <c r="E269" s="320"/>
      <c r="F269" s="321"/>
      <c r="G269" s="223"/>
      <c r="H269" s="219"/>
      <c r="I269" s="320"/>
      <c r="J269" s="321"/>
      <c r="K269" s="223"/>
      <c r="L269" s="219"/>
      <c r="M269" s="320"/>
      <c r="N269" s="321"/>
      <c r="O269" s="223"/>
    </row>
    <row r="270" spans="1:15" ht="15">
      <c r="A270" s="315"/>
      <c r="B270" s="316"/>
      <c r="C270" s="221"/>
      <c r="D270" s="219"/>
      <c r="E270" s="315"/>
      <c r="F270" s="316"/>
      <c r="G270" s="221"/>
      <c r="H270" s="219"/>
      <c r="I270" s="315"/>
      <c r="J270" s="316"/>
      <c r="K270" s="221"/>
      <c r="L270" s="219"/>
      <c r="M270" s="315"/>
      <c r="N270" s="316"/>
      <c r="O270" s="221"/>
    </row>
    <row r="271" spans="1:15" ht="15.75" thickBot="1">
      <c r="A271" s="318"/>
      <c r="B271" s="319"/>
      <c r="C271" s="222"/>
      <c r="D271" s="219"/>
      <c r="E271" s="318"/>
      <c r="F271" s="319"/>
      <c r="G271" s="222"/>
      <c r="H271" s="219"/>
      <c r="I271" s="318"/>
      <c r="J271" s="319"/>
      <c r="K271" s="222"/>
      <c r="L271" s="219"/>
      <c r="M271" s="318"/>
      <c r="N271" s="319"/>
      <c r="O271" s="222"/>
    </row>
    <row r="272" spans="1:15" ht="15.75" thickBot="1">
      <c r="A272" s="320"/>
      <c r="B272" s="321"/>
      <c r="C272" s="223"/>
      <c r="D272" s="219"/>
      <c r="E272" s="320"/>
      <c r="F272" s="321"/>
      <c r="G272" s="223"/>
      <c r="H272" s="219"/>
      <c r="I272" s="320"/>
      <c r="J272" s="321"/>
      <c r="K272" s="223"/>
      <c r="L272" s="219"/>
      <c r="M272" s="320"/>
      <c r="N272" s="321"/>
      <c r="O272" s="223"/>
    </row>
    <row r="273" spans="1:15" ht="15">
      <c r="A273" s="315"/>
      <c r="B273" s="316"/>
      <c r="C273" s="221"/>
      <c r="D273" s="219"/>
      <c r="E273" s="315"/>
      <c r="F273" s="316"/>
      <c r="G273" s="221"/>
      <c r="H273" s="219"/>
      <c r="I273" s="315"/>
      <c r="J273" s="316"/>
      <c r="K273" s="221"/>
      <c r="L273" s="219"/>
      <c r="M273" s="315"/>
      <c r="N273" s="316"/>
      <c r="O273" s="221"/>
    </row>
    <row r="274" spans="1:15" ht="15.75" thickBot="1">
      <c r="A274" s="318"/>
      <c r="B274" s="319"/>
      <c r="C274" s="222"/>
      <c r="D274" s="219"/>
      <c r="E274" s="318"/>
      <c r="F274" s="319"/>
      <c r="G274" s="222"/>
      <c r="H274" s="219"/>
      <c r="I274" s="318"/>
      <c r="J274" s="319"/>
      <c r="K274" s="222"/>
      <c r="L274" s="219"/>
      <c r="M274" s="318"/>
      <c r="N274" s="319"/>
      <c r="O274" s="222"/>
    </row>
    <row r="275" spans="1:15" ht="15.75" thickBot="1">
      <c r="A275" s="320"/>
      <c r="B275" s="321"/>
      <c r="C275" s="223"/>
      <c r="D275" s="219"/>
      <c r="E275" s="320"/>
      <c r="F275" s="321"/>
      <c r="G275" s="223"/>
      <c r="H275" s="219"/>
      <c r="I275" s="320"/>
      <c r="J275" s="321"/>
      <c r="K275" s="223"/>
      <c r="L275" s="219"/>
      <c r="M275" s="320"/>
      <c r="N275" s="321"/>
      <c r="O275" s="223"/>
    </row>
    <row r="276" spans="1:15" ht="15">
      <c r="A276" s="315"/>
      <c r="B276" s="316"/>
      <c r="C276" s="221"/>
      <c r="D276" s="219"/>
      <c r="E276" s="315"/>
      <c r="F276" s="316"/>
      <c r="G276" s="221"/>
      <c r="H276" s="219"/>
      <c r="I276" s="315"/>
      <c r="J276" s="316"/>
      <c r="K276" s="221"/>
      <c r="L276" s="219"/>
      <c r="M276" s="315"/>
      <c r="N276" s="316"/>
      <c r="O276" s="221"/>
    </row>
    <row r="277" spans="1:15" ht="15.75" thickBot="1">
      <c r="A277" s="318"/>
      <c r="B277" s="319"/>
      <c r="C277" s="222"/>
      <c r="D277" s="219"/>
      <c r="E277" s="318"/>
      <c r="F277" s="319"/>
      <c r="G277" s="222"/>
      <c r="H277" s="219"/>
      <c r="I277" s="318"/>
      <c r="J277" s="319"/>
      <c r="K277" s="222"/>
      <c r="L277" s="219"/>
      <c r="M277" s="318"/>
      <c r="N277" s="319"/>
      <c r="O277" s="222"/>
    </row>
    <row r="278" spans="1:15" ht="15.75" thickBot="1">
      <c r="A278" s="320"/>
      <c r="B278" s="321"/>
      <c r="C278" s="223"/>
      <c r="D278" s="219"/>
      <c r="E278" s="320"/>
      <c r="F278" s="321"/>
      <c r="G278" s="223"/>
      <c r="H278" s="219"/>
      <c r="I278" s="320"/>
      <c r="J278" s="321"/>
      <c r="K278" s="223"/>
      <c r="L278" s="219"/>
      <c r="M278" s="320"/>
      <c r="N278" s="321"/>
      <c r="O278" s="223"/>
    </row>
    <row r="279" spans="1:15" ht="15">
      <c r="A279" s="315"/>
      <c r="B279" s="316"/>
      <c r="C279" s="221"/>
      <c r="D279" s="219"/>
      <c r="E279" s="315"/>
      <c r="F279" s="316"/>
      <c r="G279" s="221"/>
      <c r="H279" s="219"/>
      <c r="I279" s="315"/>
      <c r="J279" s="316"/>
      <c r="K279" s="221"/>
      <c r="L279" s="219"/>
      <c r="M279" s="315"/>
      <c r="N279" s="316"/>
      <c r="O279" s="221"/>
    </row>
    <row r="280" spans="1:15" ht="15.75" thickBot="1">
      <c r="A280" s="318"/>
      <c r="B280" s="319"/>
      <c r="C280" s="222"/>
      <c r="D280" s="219"/>
      <c r="E280" s="318"/>
      <c r="F280" s="319"/>
      <c r="G280" s="222"/>
      <c r="H280" s="219"/>
      <c r="I280" s="318"/>
      <c r="J280" s="319"/>
      <c r="K280" s="222"/>
      <c r="L280" s="219"/>
      <c r="M280" s="318"/>
      <c r="N280" s="319"/>
      <c r="O280" s="222"/>
    </row>
    <row r="281" spans="1:15" ht="15">
      <c r="A281" s="309"/>
      <c r="B281" s="310"/>
      <c r="C281" s="208"/>
      <c r="D281" s="219"/>
      <c r="E281" s="309"/>
      <c r="F281" s="310"/>
      <c r="G281" s="208"/>
      <c r="H281" s="219"/>
      <c r="I281" s="309"/>
      <c r="J281" s="310"/>
      <c r="K281" s="208"/>
      <c r="L281" s="219"/>
      <c r="M281" s="309"/>
      <c r="N281" s="310"/>
      <c r="O281" s="208"/>
    </row>
    <row r="282" spans="1:15" ht="15.75" thickBot="1">
      <c r="A282" s="313"/>
      <c r="B282" s="314"/>
      <c r="C282" s="218"/>
      <c r="D282" s="219"/>
      <c r="E282" s="313"/>
      <c r="F282" s="314"/>
      <c r="G282" s="218"/>
      <c r="H282" s="219"/>
      <c r="I282" s="313"/>
      <c r="J282" s="314"/>
      <c r="K282" s="218"/>
      <c r="L282" s="219"/>
      <c r="M282" s="313"/>
      <c r="N282" s="314"/>
      <c r="O282" s="218"/>
    </row>
    <row r="283" spans="1:15" ht="15">
      <c r="A283" s="17"/>
      <c r="B283" s="17"/>
      <c r="C283" s="33">
        <f>COUNTA(C266:C282)/2*'Tabelle Startgelder'!$G$5</f>
        <v>0</v>
      </c>
      <c r="D283" s="54"/>
      <c r="E283" s="54"/>
      <c r="F283" s="54"/>
      <c r="G283" s="33">
        <f>COUNTA(G266:G282)/2*'Tabelle Startgelder'!$G$5</f>
        <v>0</v>
      </c>
      <c r="H283" s="54"/>
      <c r="I283" s="54"/>
      <c r="J283" s="54"/>
      <c r="K283" s="33">
        <f>COUNTA(K266:K282)/2*'Tabelle Startgelder'!$G$5</f>
        <v>0</v>
      </c>
      <c r="L283" s="53"/>
      <c r="M283" s="53"/>
      <c r="N283" s="53"/>
      <c r="O283" s="33">
        <f>COUNTA(O266:O282)/2*'Tabelle Startgelder'!$G$5</f>
        <v>0</v>
      </c>
    </row>
    <row r="284" spans="1:11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</row>
    <row r="285" spans="1:15" ht="15">
      <c r="A285" s="209" t="s">
        <v>237</v>
      </c>
      <c r="B285" s="209"/>
      <c r="C285" s="209"/>
      <c r="D285" s="219"/>
      <c r="E285" s="209" t="s">
        <v>237</v>
      </c>
      <c r="F285" s="209"/>
      <c r="G285" s="209"/>
      <c r="H285" s="219"/>
      <c r="I285" s="209" t="s">
        <v>237</v>
      </c>
      <c r="J285" s="209"/>
      <c r="K285" s="209"/>
      <c r="L285" s="219"/>
      <c r="M285" s="209" t="s">
        <v>237</v>
      </c>
      <c r="N285" s="209"/>
      <c r="O285" s="209"/>
    </row>
    <row r="286" spans="1:15" ht="15">
      <c r="A286" s="239" t="s">
        <v>242</v>
      </c>
      <c r="B286" s="239"/>
      <c r="C286" s="239" t="s">
        <v>4</v>
      </c>
      <c r="D286" s="219"/>
      <c r="E286" s="239" t="s">
        <v>242</v>
      </c>
      <c r="F286" s="239"/>
      <c r="G286" s="239" t="s">
        <v>4</v>
      </c>
      <c r="H286" s="219"/>
      <c r="I286" s="239" t="s">
        <v>242</v>
      </c>
      <c r="J286" s="239"/>
      <c r="K286" s="239" t="s">
        <v>4</v>
      </c>
      <c r="L286" s="219"/>
      <c r="M286" s="239" t="s">
        <v>242</v>
      </c>
      <c r="N286" s="239"/>
      <c r="O286" s="239" t="s">
        <v>4</v>
      </c>
    </row>
    <row r="287" spans="1:15" ht="15.75" thickBot="1">
      <c r="A287" s="302" t="s">
        <v>22</v>
      </c>
      <c r="B287" s="302"/>
      <c r="C287" s="302"/>
      <c r="D287" s="219"/>
      <c r="E287" s="302" t="s">
        <v>236</v>
      </c>
      <c r="F287" s="302"/>
      <c r="G287" s="302"/>
      <c r="H287" s="219"/>
      <c r="I287" s="302" t="s">
        <v>234</v>
      </c>
      <c r="J287" s="302"/>
      <c r="K287" s="302"/>
      <c r="L287" s="219"/>
      <c r="M287" s="302" t="s">
        <v>235</v>
      </c>
      <c r="N287" s="302"/>
      <c r="O287" s="302"/>
    </row>
    <row r="288" spans="1:15" ht="15.75" thickBot="1">
      <c r="A288" s="324" t="s">
        <v>211</v>
      </c>
      <c r="B288" s="325"/>
      <c r="C288" s="216" t="s">
        <v>212</v>
      </c>
      <c r="D288" s="219"/>
      <c r="E288" s="324" t="s">
        <v>211</v>
      </c>
      <c r="F288" s="325"/>
      <c r="G288" s="216" t="s">
        <v>212</v>
      </c>
      <c r="H288" s="219"/>
      <c r="I288" s="324" t="s">
        <v>211</v>
      </c>
      <c r="J288" s="325"/>
      <c r="K288" s="216" t="s">
        <v>212</v>
      </c>
      <c r="L288" s="219"/>
      <c r="M288" s="324" t="s">
        <v>211</v>
      </c>
      <c r="N288" s="325"/>
      <c r="O288" s="216" t="s">
        <v>212</v>
      </c>
    </row>
    <row r="289" spans="1:15" ht="15">
      <c r="A289" s="315"/>
      <c r="B289" s="316"/>
      <c r="C289" s="221"/>
      <c r="D289" s="219"/>
      <c r="E289" s="315"/>
      <c r="F289" s="316"/>
      <c r="G289" s="221"/>
      <c r="H289" s="219"/>
      <c r="I289" s="315"/>
      <c r="J289" s="316"/>
      <c r="K289" s="221"/>
      <c r="L289" s="219"/>
      <c r="M289" s="315"/>
      <c r="N289" s="316"/>
      <c r="O289" s="221"/>
    </row>
    <row r="290" spans="1:15" ht="15.75" thickBot="1">
      <c r="A290" s="318"/>
      <c r="B290" s="319"/>
      <c r="C290" s="222"/>
      <c r="D290" s="219"/>
      <c r="E290" s="318"/>
      <c r="F290" s="319"/>
      <c r="G290" s="222"/>
      <c r="H290" s="219"/>
      <c r="I290" s="318"/>
      <c r="J290" s="319"/>
      <c r="K290" s="222"/>
      <c r="L290" s="219"/>
      <c r="M290" s="318"/>
      <c r="N290" s="319"/>
      <c r="O290" s="222"/>
    </row>
    <row r="291" spans="1:15" ht="15">
      <c r="A291" s="322"/>
      <c r="B291" s="323"/>
      <c r="C291" s="217"/>
      <c r="D291" s="219"/>
      <c r="E291" s="309"/>
      <c r="F291" s="310"/>
      <c r="G291" s="208"/>
      <c r="H291" s="219"/>
      <c r="I291" s="309"/>
      <c r="J291" s="310"/>
      <c r="K291" s="208"/>
      <c r="L291" s="219"/>
      <c r="M291" s="309"/>
      <c r="N291" s="310"/>
      <c r="O291" s="208"/>
    </row>
    <row r="292" spans="1:15" ht="15.75" thickBot="1">
      <c r="A292" s="313"/>
      <c r="B292" s="314"/>
      <c r="C292" s="218"/>
      <c r="D292" s="219"/>
      <c r="E292" s="320"/>
      <c r="F292" s="321"/>
      <c r="G292" s="223"/>
      <c r="H292" s="219"/>
      <c r="I292" s="320"/>
      <c r="J292" s="321"/>
      <c r="K292" s="223"/>
      <c r="L292" s="219"/>
      <c r="M292" s="320"/>
      <c r="N292" s="321"/>
      <c r="O292" s="223"/>
    </row>
    <row r="293" spans="1:15" ht="15">
      <c r="A293" s="315"/>
      <c r="B293" s="316"/>
      <c r="C293" s="221"/>
      <c r="D293" s="219"/>
      <c r="E293" s="315"/>
      <c r="F293" s="316"/>
      <c r="G293" s="221"/>
      <c r="H293" s="219"/>
      <c r="I293" s="315"/>
      <c r="J293" s="316"/>
      <c r="K293" s="221"/>
      <c r="L293" s="219"/>
      <c r="M293" s="315"/>
      <c r="N293" s="316"/>
      <c r="O293" s="221"/>
    </row>
    <row r="294" spans="1:15" ht="15.75" thickBot="1">
      <c r="A294" s="318"/>
      <c r="B294" s="319"/>
      <c r="C294" s="222"/>
      <c r="D294" s="219"/>
      <c r="E294" s="318"/>
      <c r="F294" s="319"/>
      <c r="G294" s="222"/>
      <c r="H294" s="219"/>
      <c r="I294" s="318"/>
      <c r="J294" s="319"/>
      <c r="K294" s="222"/>
      <c r="L294" s="219"/>
      <c r="M294" s="318"/>
      <c r="N294" s="319"/>
      <c r="O294" s="222"/>
    </row>
    <row r="295" spans="1:15" ht="15.75" thickBot="1">
      <c r="A295" s="320"/>
      <c r="B295" s="321"/>
      <c r="C295" s="223"/>
      <c r="D295" s="219"/>
      <c r="E295" s="320"/>
      <c r="F295" s="321"/>
      <c r="G295" s="223"/>
      <c r="H295" s="219"/>
      <c r="I295" s="320"/>
      <c r="J295" s="321"/>
      <c r="K295" s="223"/>
      <c r="L295" s="219"/>
      <c r="M295" s="320"/>
      <c r="N295" s="321"/>
      <c r="O295" s="223"/>
    </row>
    <row r="296" spans="1:15" ht="15">
      <c r="A296" s="315"/>
      <c r="B296" s="316"/>
      <c r="C296" s="221"/>
      <c r="D296" s="219"/>
      <c r="E296" s="315"/>
      <c r="F296" s="316"/>
      <c r="G296" s="221"/>
      <c r="H296" s="219"/>
      <c r="I296" s="315"/>
      <c r="J296" s="316"/>
      <c r="K296" s="221"/>
      <c r="L296" s="219"/>
      <c r="M296" s="315"/>
      <c r="N296" s="316"/>
      <c r="O296" s="221"/>
    </row>
    <row r="297" spans="1:15" ht="15.75" thickBot="1">
      <c r="A297" s="318"/>
      <c r="B297" s="319"/>
      <c r="C297" s="222"/>
      <c r="D297" s="219"/>
      <c r="E297" s="318"/>
      <c r="F297" s="319"/>
      <c r="G297" s="222"/>
      <c r="H297" s="219"/>
      <c r="I297" s="318"/>
      <c r="J297" s="319"/>
      <c r="K297" s="222"/>
      <c r="L297" s="219"/>
      <c r="M297" s="318"/>
      <c r="N297" s="319"/>
      <c r="O297" s="222"/>
    </row>
    <row r="298" spans="1:15" ht="15.75" thickBot="1">
      <c r="A298" s="320"/>
      <c r="B298" s="321"/>
      <c r="C298" s="223"/>
      <c r="D298" s="219"/>
      <c r="E298" s="320"/>
      <c r="F298" s="321"/>
      <c r="G298" s="223"/>
      <c r="H298" s="219"/>
      <c r="I298" s="320"/>
      <c r="J298" s="321"/>
      <c r="K298" s="223"/>
      <c r="L298" s="219"/>
      <c r="M298" s="320"/>
      <c r="N298" s="321"/>
      <c r="O298" s="223"/>
    </row>
    <row r="299" spans="1:15" ht="15">
      <c r="A299" s="315"/>
      <c r="B299" s="316"/>
      <c r="C299" s="221"/>
      <c r="D299" s="219"/>
      <c r="E299" s="315"/>
      <c r="F299" s="316"/>
      <c r="G299" s="221"/>
      <c r="H299" s="219"/>
      <c r="I299" s="315"/>
      <c r="J299" s="316"/>
      <c r="K299" s="221"/>
      <c r="L299" s="219"/>
      <c r="M299" s="315"/>
      <c r="N299" s="316"/>
      <c r="O299" s="221"/>
    </row>
    <row r="300" spans="1:15" ht="15.75" thickBot="1">
      <c r="A300" s="318"/>
      <c r="B300" s="319"/>
      <c r="C300" s="222"/>
      <c r="D300" s="219"/>
      <c r="E300" s="318"/>
      <c r="F300" s="319"/>
      <c r="G300" s="222"/>
      <c r="H300" s="219"/>
      <c r="I300" s="318"/>
      <c r="J300" s="319"/>
      <c r="K300" s="222"/>
      <c r="L300" s="219"/>
      <c r="M300" s="318"/>
      <c r="N300" s="319"/>
      <c r="O300" s="222"/>
    </row>
    <row r="301" spans="1:15" ht="15.75" thickBot="1">
      <c r="A301" s="320"/>
      <c r="B301" s="321"/>
      <c r="C301" s="223"/>
      <c r="D301" s="219"/>
      <c r="E301" s="320"/>
      <c r="F301" s="321"/>
      <c r="G301" s="223"/>
      <c r="H301" s="219"/>
      <c r="I301" s="320"/>
      <c r="J301" s="321"/>
      <c r="K301" s="223"/>
      <c r="L301" s="219"/>
      <c r="M301" s="320"/>
      <c r="N301" s="321"/>
      <c r="O301" s="223"/>
    </row>
    <row r="302" spans="1:15" ht="15">
      <c r="A302" s="315"/>
      <c r="B302" s="316"/>
      <c r="C302" s="221"/>
      <c r="D302" s="219"/>
      <c r="E302" s="315"/>
      <c r="F302" s="316"/>
      <c r="G302" s="221"/>
      <c r="H302" s="219"/>
      <c r="I302" s="315"/>
      <c r="J302" s="316"/>
      <c r="K302" s="221"/>
      <c r="L302" s="219"/>
      <c r="M302" s="315"/>
      <c r="N302" s="316"/>
      <c r="O302" s="221"/>
    </row>
    <row r="303" spans="1:15" ht="15.75" thickBot="1">
      <c r="A303" s="318"/>
      <c r="B303" s="319"/>
      <c r="C303" s="222"/>
      <c r="D303" s="219"/>
      <c r="E303" s="318"/>
      <c r="F303" s="319"/>
      <c r="G303" s="222"/>
      <c r="H303" s="219"/>
      <c r="I303" s="318"/>
      <c r="J303" s="319"/>
      <c r="K303" s="222"/>
      <c r="L303" s="219"/>
      <c r="M303" s="318"/>
      <c r="N303" s="319"/>
      <c r="O303" s="222"/>
    </row>
    <row r="304" spans="1:15" ht="15">
      <c r="A304" s="309"/>
      <c r="B304" s="310"/>
      <c r="C304" s="208"/>
      <c r="D304" s="219"/>
      <c r="E304" s="309"/>
      <c r="F304" s="310"/>
      <c r="G304" s="208"/>
      <c r="H304" s="219"/>
      <c r="I304" s="309"/>
      <c r="J304" s="310"/>
      <c r="K304" s="208"/>
      <c r="L304" s="219"/>
      <c r="M304" s="309"/>
      <c r="N304" s="310"/>
      <c r="O304" s="208"/>
    </row>
    <row r="305" spans="1:15" ht="15.75" thickBot="1">
      <c r="A305" s="313"/>
      <c r="B305" s="314"/>
      <c r="C305" s="218"/>
      <c r="D305" s="219"/>
      <c r="E305" s="313"/>
      <c r="F305" s="314"/>
      <c r="G305" s="218"/>
      <c r="H305" s="219"/>
      <c r="I305" s="313"/>
      <c r="J305" s="314"/>
      <c r="K305" s="218"/>
      <c r="L305" s="219"/>
      <c r="M305" s="313"/>
      <c r="N305" s="314"/>
      <c r="O305" s="218"/>
    </row>
    <row r="306" spans="3:15" ht="15">
      <c r="C306" s="33">
        <f>COUNTA(C289:C305)/2*'Tabelle Startgelder'!$G$5</f>
        <v>0</v>
      </c>
      <c r="D306" s="53"/>
      <c r="E306" s="53"/>
      <c r="F306" s="53"/>
      <c r="G306" s="33">
        <f>COUNTA(G289:G305)/2*'Tabelle Startgelder'!$G$5</f>
        <v>0</v>
      </c>
      <c r="H306" s="53"/>
      <c r="I306" s="53"/>
      <c r="J306" s="53"/>
      <c r="K306" s="33">
        <f>COUNTA(K289:K305)/2*'Tabelle Startgelder'!$G$5</f>
        <v>0</v>
      </c>
      <c r="L306" s="53"/>
      <c r="M306" s="53"/>
      <c r="N306" s="53"/>
      <c r="O306" s="33">
        <f>COUNTA(O289:O305)/2*'Tabelle Startgelder'!$G$5</f>
        <v>0</v>
      </c>
    </row>
    <row r="308" spans="1:15" ht="15">
      <c r="A308" s="209" t="s">
        <v>237</v>
      </c>
      <c r="B308" s="209"/>
      <c r="C308" s="209"/>
      <c r="D308" s="219"/>
      <c r="E308" s="209" t="s">
        <v>237</v>
      </c>
      <c r="F308" s="209"/>
      <c r="G308" s="209"/>
      <c r="H308" s="219"/>
      <c r="I308" s="209" t="s">
        <v>237</v>
      </c>
      <c r="J308" s="209"/>
      <c r="K308" s="209"/>
      <c r="L308" s="219"/>
      <c r="M308" s="209" t="s">
        <v>237</v>
      </c>
      <c r="N308" s="209"/>
      <c r="O308" s="209"/>
    </row>
    <row r="309" spans="1:15" ht="15">
      <c r="A309" s="239" t="s">
        <v>242</v>
      </c>
      <c r="B309" s="239"/>
      <c r="C309" s="239" t="s">
        <v>5</v>
      </c>
      <c r="D309" s="219"/>
      <c r="E309" s="239" t="s">
        <v>242</v>
      </c>
      <c r="F309" s="239"/>
      <c r="G309" s="239" t="s">
        <v>5</v>
      </c>
      <c r="H309" s="219"/>
      <c r="I309" s="239" t="s">
        <v>242</v>
      </c>
      <c r="J309" s="239"/>
      <c r="K309" s="239" t="s">
        <v>5</v>
      </c>
      <c r="L309" s="219"/>
      <c r="M309" s="239" t="s">
        <v>242</v>
      </c>
      <c r="N309" s="239"/>
      <c r="O309" s="239" t="s">
        <v>5</v>
      </c>
    </row>
    <row r="310" spans="1:15" ht="15.75" thickBot="1">
      <c r="A310" s="302" t="s">
        <v>22</v>
      </c>
      <c r="B310" s="302"/>
      <c r="C310" s="302"/>
      <c r="D310" s="219"/>
      <c r="E310" s="302" t="s">
        <v>236</v>
      </c>
      <c r="F310" s="302"/>
      <c r="G310" s="302"/>
      <c r="H310" s="219"/>
      <c r="I310" s="302" t="s">
        <v>234</v>
      </c>
      <c r="J310" s="302"/>
      <c r="K310" s="302"/>
      <c r="L310" s="219"/>
      <c r="M310" s="302" t="s">
        <v>235</v>
      </c>
      <c r="N310" s="302"/>
      <c r="O310" s="302"/>
    </row>
    <row r="311" spans="1:15" ht="15.75" thickBot="1">
      <c r="A311" s="324" t="s">
        <v>211</v>
      </c>
      <c r="B311" s="325"/>
      <c r="C311" s="216" t="s">
        <v>212</v>
      </c>
      <c r="D311" s="219"/>
      <c r="E311" s="324" t="s">
        <v>211</v>
      </c>
      <c r="F311" s="325"/>
      <c r="G311" s="216" t="s">
        <v>212</v>
      </c>
      <c r="H311" s="219"/>
      <c r="I311" s="324" t="s">
        <v>211</v>
      </c>
      <c r="J311" s="325"/>
      <c r="K311" s="216" t="s">
        <v>212</v>
      </c>
      <c r="L311" s="219"/>
      <c r="M311" s="324" t="s">
        <v>211</v>
      </c>
      <c r="N311" s="325"/>
      <c r="O311" s="216" t="s">
        <v>212</v>
      </c>
    </row>
    <row r="312" spans="1:15" ht="15">
      <c r="A312" s="315"/>
      <c r="B312" s="316"/>
      <c r="C312" s="221"/>
      <c r="D312" s="219"/>
      <c r="E312" s="315"/>
      <c r="F312" s="316"/>
      <c r="G312" s="221"/>
      <c r="H312" s="219"/>
      <c r="I312" s="315"/>
      <c r="J312" s="316"/>
      <c r="K312" s="221"/>
      <c r="L312" s="219"/>
      <c r="M312" s="315"/>
      <c r="N312" s="316"/>
      <c r="O312" s="221"/>
    </row>
    <row r="313" spans="1:15" ht="15.75" thickBot="1">
      <c r="A313" s="318"/>
      <c r="B313" s="319"/>
      <c r="C313" s="222"/>
      <c r="D313" s="219"/>
      <c r="E313" s="318"/>
      <c r="F313" s="319"/>
      <c r="G313" s="222"/>
      <c r="H313" s="219"/>
      <c r="I313" s="318"/>
      <c r="J313" s="319"/>
      <c r="K313" s="222"/>
      <c r="L313" s="219"/>
      <c r="M313" s="318"/>
      <c r="N313" s="319"/>
      <c r="O313" s="222"/>
    </row>
    <row r="314" spans="1:15" ht="15">
      <c r="A314" s="322"/>
      <c r="B314" s="323"/>
      <c r="C314" s="217"/>
      <c r="D314" s="219"/>
      <c r="E314" s="309"/>
      <c r="F314" s="310"/>
      <c r="G314" s="208"/>
      <c r="H314" s="219"/>
      <c r="I314" s="322"/>
      <c r="J314" s="323"/>
      <c r="K314" s="217"/>
      <c r="L314" s="219"/>
      <c r="M314" s="309"/>
      <c r="N314" s="310"/>
      <c r="O314" s="208"/>
    </row>
    <row r="315" spans="1:15" ht="15.75" thickBot="1">
      <c r="A315" s="313"/>
      <c r="B315" s="314"/>
      <c r="C315" s="218"/>
      <c r="D315" s="219"/>
      <c r="E315" s="320"/>
      <c r="F315" s="321"/>
      <c r="G315" s="223"/>
      <c r="H315" s="219"/>
      <c r="I315" s="313"/>
      <c r="J315" s="314"/>
      <c r="K315" s="218"/>
      <c r="L315" s="219"/>
      <c r="M315" s="320"/>
      <c r="N315" s="321"/>
      <c r="O315" s="223"/>
    </row>
    <row r="316" spans="1:15" ht="15">
      <c r="A316" s="315"/>
      <c r="B316" s="316"/>
      <c r="C316" s="221"/>
      <c r="D316" s="219"/>
      <c r="E316" s="315"/>
      <c r="F316" s="316"/>
      <c r="G316" s="221"/>
      <c r="H316" s="219"/>
      <c r="I316" s="315"/>
      <c r="J316" s="316"/>
      <c r="K316" s="221"/>
      <c r="L316" s="219"/>
      <c r="M316" s="315"/>
      <c r="N316" s="316"/>
      <c r="O316" s="221"/>
    </row>
    <row r="317" spans="1:15" ht="15.75" thickBot="1">
      <c r="A317" s="318"/>
      <c r="B317" s="319"/>
      <c r="C317" s="222"/>
      <c r="D317" s="219"/>
      <c r="E317" s="318"/>
      <c r="F317" s="319"/>
      <c r="G317" s="222"/>
      <c r="H317" s="219"/>
      <c r="I317" s="318"/>
      <c r="J317" s="319"/>
      <c r="K317" s="222"/>
      <c r="L317" s="219"/>
      <c r="M317" s="318"/>
      <c r="N317" s="319"/>
      <c r="O317" s="222"/>
    </row>
    <row r="318" spans="1:15" ht="15.75" thickBot="1">
      <c r="A318" s="320"/>
      <c r="B318" s="321"/>
      <c r="C318" s="223"/>
      <c r="D318" s="219"/>
      <c r="E318" s="320"/>
      <c r="F318" s="321"/>
      <c r="G318" s="223"/>
      <c r="H318" s="219"/>
      <c r="I318" s="320"/>
      <c r="J318" s="321"/>
      <c r="K318" s="223"/>
      <c r="L318" s="219"/>
      <c r="M318" s="320"/>
      <c r="N318" s="321"/>
      <c r="O318" s="223"/>
    </row>
    <row r="319" spans="1:15" ht="15">
      <c r="A319" s="315"/>
      <c r="B319" s="316"/>
      <c r="C319" s="221"/>
      <c r="D319" s="219"/>
      <c r="E319" s="315"/>
      <c r="F319" s="316"/>
      <c r="G319" s="221"/>
      <c r="H319" s="219"/>
      <c r="I319" s="315"/>
      <c r="J319" s="316"/>
      <c r="K319" s="221"/>
      <c r="L319" s="219"/>
      <c r="M319" s="315"/>
      <c r="N319" s="316"/>
      <c r="O319" s="221"/>
    </row>
    <row r="320" spans="1:15" ht="15.75" thickBot="1">
      <c r="A320" s="318"/>
      <c r="B320" s="319"/>
      <c r="C320" s="222"/>
      <c r="D320" s="219"/>
      <c r="E320" s="318"/>
      <c r="F320" s="319"/>
      <c r="G320" s="222"/>
      <c r="H320" s="219"/>
      <c r="I320" s="318"/>
      <c r="J320" s="319"/>
      <c r="K320" s="222"/>
      <c r="L320" s="219"/>
      <c r="M320" s="318"/>
      <c r="N320" s="319"/>
      <c r="O320" s="222"/>
    </row>
    <row r="321" spans="1:15" ht="15.75" thickBot="1">
      <c r="A321" s="320"/>
      <c r="B321" s="321"/>
      <c r="C321" s="223"/>
      <c r="D321" s="219"/>
      <c r="E321" s="320"/>
      <c r="F321" s="321"/>
      <c r="G321" s="223"/>
      <c r="H321" s="219"/>
      <c r="I321" s="320"/>
      <c r="J321" s="321"/>
      <c r="K321" s="223"/>
      <c r="L321" s="219"/>
      <c r="M321" s="320"/>
      <c r="N321" s="321"/>
      <c r="O321" s="223"/>
    </row>
    <row r="322" spans="1:15" ht="15">
      <c r="A322" s="315"/>
      <c r="B322" s="316"/>
      <c r="C322" s="221"/>
      <c r="D322" s="219"/>
      <c r="E322" s="315"/>
      <c r="F322" s="316"/>
      <c r="G322" s="221"/>
      <c r="H322" s="219"/>
      <c r="I322" s="315"/>
      <c r="J322" s="316"/>
      <c r="K322" s="221"/>
      <c r="L322" s="219"/>
      <c r="M322" s="315"/>
      <c r="N322" s="316"/>
      <c r="O322" s="221"/>
    </row>
    <row r="323" spans="1:15" ht="15.75" thickBot="1">
      <c r="A323" s="318"/>
      <c r="B323" s="319"/>
      <c r="C323" s="222"/>
      <c r="D323" s="219"/>
      <c r="E323" s="318"/>
      <c r="F323" s="319"/>
      <c r="G323" s="222"/>
      <c r="H323" s="219"/>
      <c r="I323" s="318"/>
      <c r="J323" s="319"/>
      <c r="K323" s="222"/>
      <c r="L323" s="219"/>
      <c r="M323" s="318"/>
      <c r="N323" s="319"/>
      <c r="O323" s="222"/>
    </row>
    <row r="324" spans="1:15" ht="15.75" thickBot="1">
      <c r="A324" s="320"/>
      <c r="B324" s="321"/>
      <c r="C324" s="223"/>
      <c r="D324" s="219"/>
      <c r="E324" s="320"/>
      <c r="F324" s="321"/>
      <c r="G324" s="223"/>
      <c r="H324" s="219"/>
      <c r="I324" s="320"/>
      <c r="J324" s="321"/>
      <c r="K324" s="223"/>
      <c r="L324" s="219"/>
      <c r="M324" s="320"/>
      <c r="N324" s="321"/>
      <c r="O324" s="223"/>
    </row>
    <row r="325" spans="1:15" ht="15">
      <c r="A325" s="315"/>
      <c r="B325" s="316"/>
      <c r="C325" s="221"/>
      <c r="D325" s="219"/>
      <c r="E325" s="315"/>
      <c r="F325" s="316"/>
      <c r="G325" s="221"/>
      <c r="H325" s="219"/>
      <c r="I325" s="315"/>
      <c r="J325" s="316"/>
      <c r="K325" s="221"/>
      <c r="L325" s="219"/>
      <c r="M325" s="315"/>
      <c r="N325" s="316"/>
      <c r="O325" s="221"/>
    </row>
    <row r="326" spans="1:15" ht="15.75" thickBot="1">
      <c r="A326" s="318"/>
      <c r="B326" s="319"/>
      <c r="C326" s="222"/>
      <c r="D326" s="219"/>
      <c r="E326" s="318"/>
      <c r="F326" s="319"/>
      <c r="G326" s="222"/>
      <c r="H326" s="219"/>
      <c r="I326" s="318"/>
      <c r="J326" s="319"/>
      <c r="K326" s="222"/>
      <c r="L326" s="219"/>
      <c r="M326" s="318"/>
      <c r="N326" s="319"/>
      <c r="O326" s="222"/>
    </row>
    <row r="327" spans="1:15" ht="15">
      <c r="A327" s="309"/>
      <c r="B327" s="310"/>
      <c r="C327" s="208"/>
      <c r="D327" s="219"/>
      <c r="E327" s="309"/>
      <c r="F327" s="310"/>
      <c r="G327" s="208"/>
      <c r="H327" s="219"/>
      <c r="I327" s="309"/>
      <c r="J327" s="310"/>
      <c r="K327" s="208"/>
      <c r="L327" s="219"/>
      <c r="M327" s="309"/>
      <c r="N327" s="310"/>
      <c r="O327" s="208"/>
    </row>
    <row r="328" spans="1:15" ht="15.75" thickBot="1">
      <c r="A328" s="313"/>
      <c r="B328" s="314"/>
      <c r="C328" s="218"/>
      <c r="D328" s="219"/>
      <c r="E328" s="313"/>
      <c r="F328" s="314"/>
      <c r="G328" s="218"/>
      <c r="H328" s="219"/>
      <c r="I328" s="313"/>
      <c r="J328" s="314"/>
      <c r="K328" s="218"/>
      <c r="L328" s="219"/>
      <c r="M328" s="313"/>
      <c r="N328" s="314"/>
      <c r="O328" s="218"/>
    </row>
    <row r="329" spans="3:15" ht="15">
      <c r="C329" s="33">
        <f>COUNTA(C312:C328)/2*'Tabelle Startgelder'!$G$5</f>
        <v>0</v>
      </c>
      <c r="G329" s="33">
        <f>COUNTA(G312:G328)/2*'Tabelle Startgelder'!$G$5</f>
        <v>0</v>
      </c>
      <c r="K329" s="33">
        <f>COUNTA(K312:K328)/2*'Tabelle Startgelder'!$G$5</f>
        <v>0</v>
      </c>
      <c r="O329" s="52">
        <f>COUNTA(O312:O328)/2*'Tabelle Startgelder'!$G$5</f>
        <v>0</v>
      </c>
    </row>
    <row r="331" spans="1:15" ht="15">
      <c r="A331" s="209" t="s">
        <v>237</v>
      </c>
      <c r="B331" s="209"/>
      <c r="C331" s="209"/>
      <c r="D331" s="219"/>
      <c r="E331" s="209" t="s">
        <v>237</v>
      </c>
      <c r="F331" s="209"/>
      <c r="G331" s="209"/>
      <c r="H331" s="219"/>
      <c r="I331" s="209" t="s">
        <v>237</v>
      </c>
      <c r="J331" s="209"/>
      <c r="K331" s="209"/>
      <c r="L331" s="219"/>
      <c r="M331" s="209" t="s">
        <v>237</v>
      </c>
      <c r="N331" s="209"/>
      <c r="O331" s="209"/>
    </row>
    <row r="332" spans="1:15" ht="15">
      <c r="A332" s="239" t="s">
        <v>242</v>
      </c>
      <c r="B332" s="239"/>
      <c r="C332" s="239" t="s">
        <v>11</v>
      </c>
      <c r="D332" s="219"/>
      <c r="E332" s="239" t="s">
        <v>242</v>
      </c>
      <c r="F332" s="239"/>
      <c r="G332" s="239" t="s">
        <v>11</v>
      </c>
      <c r="H332" s="219"/>
      <c r="I332" s="239" t="s">
        <v>242</v>
      </c>
      <c r="J332" s="239"/>
      <c r="K332" s="239" t="s">
        <v>11</v>
      </c>
      <c r="L332" s="219"/>
      <c r="M332" s="239" t="s">
        <v>242</v>
      </c>
      <c r="N332" s="239"/>
      <c r="O332" s="239" t="s">
        <v>11</v>
      </c>
    </row>
    <row r="333" spans="1:15" ht="15.75" thickBot="1">
      <c r="A333" s="302" t="s">
        <v>22</v>
      </c>
      <c r="B333" s="302"/>
      <c r="C333" s="302"/>
      <c r="D333" s="219"/>
      <c r="E333" s="302" t="s">
        <v>236</v>
      </c>
      <c r="F333" s="302"/>
      <c r="G333" s="302"/>
      <c r="H333" s="219"/>
      <c r="I333" s="302" t="s">
        <v>234</v>
      </c>
      <c r="J333" s="302"/>
      <c r="K333" s="302"/>
      <c r="L333" s="219"/>
      <c r="M333" s="302" t="s">
        <v>235</v>
      </c>
      <c r="N333" s="302"/>
      <c r="O333" s="302"/>
    </row>
    <row r="334" spans="1:15" ht="15.75" thickBot="1">
      <c r="A334" s="324" t="s">
        <v>211</v>
      </c>
      <c r="B334" s="325"/>
      <c r="C334" s="216" t="s">
        <v>212</v>
      </c>
      <c r="D334" s="219"/>
      <c r="E334" s="324" t="s">
        <v>211</v>
      </c>
      <c r="F334" s="325"/>
      <c r="G334" s="216" t="s">
        <v>212</v>
      </c>
      <c r="H334" s="219"/>
      <c r="I334" s="324" t="s">
        <v>211</v>
      </c>
      <c r="J334" s="325"/>
      <c r="K334" s="216" t="s">
        <v>212</v>
      </c>
      <c r="L334" s="219"/>
      <c r="M334" s="324" t="s">
        <v>211</v>
      </c>
      <c r="N334" s="325"/>
      <c r="O334" s="216" t="s">
        <v>212</v>
      </c>
    </row>
    <row r="335" spans="1:15" ht="15">
      <c r="A335" s="315"/>
      <c r="B335" s="316"/>
      <c r="C335" s="221"/>
      <c r="D335" s="219"/>
      <c r="E335" s="315"/>
      <c r="F335" s="316"/>
      <c r="G335" s="221"/>
      <c r="H335" s="219"/>
      <c r="I335" s="315"/>
      <c r="J335" s="316"/>
      <c r="K335" s="221"/>
      <c r="L335" s="219"/>
      <c r="M335" s="315"/>
      <c r="N335" s="316"/>
      <c r="O335" s="221"/>
    </row>
    <row r="336" spans="1:15" ht="15.75" thickBot="1">
      <c r="A336" s="318"/>
      <c r="B336" s="319"/>
      <c r="C336" s="222"/>
      <c r="D336" s="219"/>
      <c r="E336" s="318"/>
      <c r="F336" s="319"/>
      <c r="G336" s="222"/>
      <c r="H336" s="219"/>
      <c r="I336" s="318"/>
      <c r="J336" s="319"/>
      <c r="K336" s="222"/>
      <c r="L336" s="219"/>
      <c r="M336" s="318"/>
      <c r="N336" s="319"/>
      <c r="O336" s="222"/>
    </row>
    <row r="337" spans="1:15" ht="15">
      <c r="A337" s="322"/>
      <c r="B337" s="323"/>
      <c r="C337" s="217"/>
      <c r="D337" s="219"/>
      <c r="E337" s="309"/>
      <c r="F337" s="310"/>
      <c r="G337" s="208"/>
      <c r="H337" s="219"/>
      <c r="I337" s="309"/>
      <c r="J337" s="310"/>
      <c r="K337" s="208"/>
      <c r="L337" s="219"/>
      <c r="M337" s="309"/>
      <c r="N337" s="310"/>
      <c r="O337" s="208"/>
    </row>
    <row r="338" spans="1:15" ht="15.75" thickBot="1">
      <c r="A338" s="313"/>
      <c r="B338" s="314"/>
      <c r="C338" s="218"/>
      <c r="D338" s="219"/>
      <c r="E338" s="320"/>
      <c r="F338" s="321"/>
      <c r="G338" s="223"/>
      <c r="H338" s="219"/>
      <c r="I338" s="320"/>
      <c r="J338" s="321"/>
      <c r="K338" s="223"/>
      <c r="L338" s="219"/>
      <c r="M338" s="320"/>
      <c r="N338" s="321"/>
      <c r="O338" s="223"/>
    </row>
    <row r="339" spans="1:15" ht="15">
      <c r="A339" s="315"/>
      <c r="B339" s="316"/>
      <c r="C339" s="221"/>
      <c r="D339" s="219"/>
      <c r="E339" s="315"/>
      <c r="F339" s="316"/>
      <c r="G339" s="221"/>
      <c r="H339" s="219"/>
      <c r="I339" s="315"/>
      <c r="J339" s="316"/>
      <c r="K339" s="221"/>
      <c r="L339" s="219"/>
      <c r="M339" s="315"/>
      <c r="N339" s="316"/>
      <c r="O339" s="221"/>
    </row>
    <row r="340" spans="1:15" ht="15.75" thickBot="1">
      <c r="A340" s="318"/>
      <c r="B340" s="319"/>
      <c r="C340" s="222"/>
      <c r="D340" s="219"/>
      <c r="E340" s="318"/>
      <c r="F340" s="319"/>
      <c r="G340" s="222"/>
      <c r="H340" s="219"/>
      <c r="I340" s="318"/>
      <c r="J340" s="319"/>
      <c r="K340" s="222"/>
      <c r="L340" s="219"/>
      <c r="M340" s="318"/>
      <c r="N340" s="319"/>
      <c r="O340" s="222"/>
    </row>
    <row r="341" spans="1:15" ht="15.75" thickBot="1">
      <c r="A341" s="320"/>
      <c r="B341" s="321"/>
      <c r="C341" s="223"/>
      <c r="D341" s="219"/>
      <c r="E341" s="320"/>
      <c r="F341" s="321"/>
      <c r="G341" s="223"/>
      <c r="H341" s="219"/>
      <c r="I341" s="320"/>
      <c r="J341" s="321"/>
      <c r="K341" s="223"/>
      <c r="L341" s="219"/>
      <c r="M341" s="320"/>
      <c r="N341" s="321"/>
      <c r="O341" s="223"/>
    </row>
    <row r="342" spans="1:15" ht="15">
      <c r="A342" s="315"/>
      <c r="B342" s="316"/>
      <c r="C342" s="221"/>
      <c r="D342" s="219"/>
      <c r="E342" s="315"/>
      <c r="F342" s="316"/>
      <c r="G342" s="221"/>
      <c r="H342" s="219"/>
      <c r="I342" s="315"/>
      <c r="J342" s="316"/>
      <c r="K342" s="221"/>
      <c r="L342" s="219"/>
      <c r="M342" s="315"/>
      <c r="N342" s="316"/>
      <c r="O342" s="221"/>
    </row>
    <row r="343" spans="1:15" ht="15.75" thickBot="1">
      <c r="A343" s="318"/>
      <c r="B343" s="319"/>
      <c r="C343" s="222"/>
      <c r="D343" s="219"/>
      <c r="E343" s="318"/>
      <c r="F343" s="319"/>
      <c r="G343" s="222"/>
      <c r="H343" s="219"/>
      <c r="I343" s="318"/>
      <c r="J343" s="319"/>
      <c r="K343" s="222"/>
      <c r="L343" s="219"/>
      <c r="M343" s="318"/>
      <c r="N343" s="319"/>
      <c r="O343" s="222"/>
    </row>
    <row r="344" spans="1:15" ht="15.75" thickBot="1">
      <c r="A344" s="320"/>
      <c r="B344" s="321"/>
      <c r="C344" s="223"/>
      <c r="D344" s="219"/>
      <c r="E344" s="320"/>
      <c r="F344" s="321"/>
      <c r="G344" s="223"/>
      <c r="H344" s="219"/>
      <c r="I344" s="320"/>
      <c r="J344" s="321"/>
      <c r="K344" s="223"/>
      <c r="L344" s="219"/>
      <c r="M344" s="320"/>
      <c r="N344" s="321"/>
      <c r="O344" s="223"/>
    </row>
    <row r="345" spans="1:15" ht="15">
      <c r="A345" s="315"/>
      <c r="B345" s="316"/>
      <c r="C345" s="221"/>
      <c r="D345" s="219"/>
      <c r="E345" s="315"/>
      <c r="F345" s="316"/>
      <c r="G345" s="221"/>
      <c r="H345" s="219"/>
      <c r="I345" s="315"/>
      <c r="J345" s="316"/>
      <c r="K345" s="221"/>
      <c r="L345" s="219"/>
      <c r="M345" s="315"/>
      <c r="N345" s="316"/>
      <c r="O345" s="221"/>
    </row>
    <row r="346" spans="1:15" ht="15.75" thickBot="1">
      <c r="A346" s="318"/>
      <c r="B346" s="319"/>
      <c r="C346" s="222"/>
      <c r="D346" s="219"/>
      <c r="E346" s="318"/>
      <c r="F346" s="319"/>
      <c r="G346" s="222"/>
      <c r="H346" s="219"/>
      <c r="I346" s="318"/>
      <c r="J346" s="319"/>
      <c r="K346" s="222"/>
      <c r="L346" s="219"/>
      <c r="M346" s="318"/>
      <c r="N346" s="319"/>
      <c r="O346" s="222"/>
    </row>
    <row r="347" spans="1:15" ht="15.75" thickBot="1">
      <c r="A347" s="320"/>
      <c r="B347" s="321"/>
      <c r="C347" s="223"/>
      <c r="D347" s="219"/>
      <c r="E347" s="320"/>
      <c r="F347" s="321"/>
      <c r="G347" s="223"/>
      <c r="H347" s="219"/>
      <c r="I347" s="320"/>
      <c r="J347" s="321"/>
      <c r="K347" s="223"/>
      <c r="L347" s="219"/>
      <c r="M347" s="320"/>
      <c r="N347" s="321"/>
      <c r="O347" s="223"/>
    </row>
    <row r="348" spans="1:15" ht="15">
      <c r="A348" s="315"/>
      <c r="B348" s="316"/>
      <c r="C348" s="221"/>
      <c r="D348" s="219"/>
      <c r="E348" s="315"/>
      <c r="F348" s="316"/>
      <c r="G348" s="221"/>
      <c r="H348" s="219"/>
      <c r="I348" s="315"/>
      <c r="J348" s="316"/>
      <c r="K348" s="221"/>
      <c r="L348" s="219"/>
      <c r="M348" s="315"/>
      <c r="N348" s="316"/>
      <c r="O348" s="221"/>
    </row>
    <row r="349" spans="1:15" ht="15.75" thickBot="1">
      <c r="A349" s="318"/>
      <c r="B349" s="319"/>
      <c r="C349" s="222"/>
      <c r="D349" s="219"/>
      <c r="E349" s="318"/>
      <c r="F349" s="319"/>
      <c r="G349" s="222"/>
      <c r="H349" s="219"/>
      <c r="I349" s="318"/>
      <c r="J349" s="319"/>
      <c r="K349" s="222"/>
      <c r="L349" s="219"/>
      <c r="M349" s="318"/>
      <c r="N349" s="319"/>
      <c r="O349" s="222"/>
    </row>
    <row r="350" spans="1:15" ht="15">
      <c r="A350" s="309"/>
      <c r="B350" s="310"/>
      <c r="C350" s="208"/>
      <c r="D350" s="219"/>
      <c r="E350" s="309"/>
      <c r="F350" s="310"/>
      <c r="G350" s="208"/>
      <c r="H350" s="219"/>
      <c r="I350" s="309"/>
      <c r="J350" s="310"/>
      <c r="K350" s="208"/>
      <c r="L350" s="219"/>
      <c r="M350" s="309"/>
      <c r="N350" s="310"/>
      <c r="O350" s="208"/>
    </row>
    <row r="351" spans="1:15" ht="15.75" thickBot="1">
      <c r="A351" s="313"/>
      <c r="B351" s="314"/>
      <c r="C351" s="218"/>
      <c r="D351" s="219"/>
      <c r="E351" s="313"/>
      <c r="F351" s="314"/>
      <c r="G351" s="218"/>
      <c r="H351" s="219"/>
      <c r="I351" s="313"/>
      <c r="J351" s="314"/>
      <c r="K351" s="218"/>
      <c r="L351" s="219"/>
      <c r="M351" s="313"/>
      <c r="N351" s="314"/>
      <c r="O351" s="218"/>
    </row>
    <row r="352" spans="3:15" ht="15">
      <c r="C352" s="33">
        <f>COUNTA(C335:C351)/2*'Tabelle Startgelder'!$G$5</f>
        <v>0</v>
      </c>
      <c r="D352" s="53"/>
      <c r="E352" s="53"/>
      <c r="F352" s="53"/>
      <c r="G352" s="33">
        <f>COUNTA(G335:G351)/2*'Tabelle Startgelder'!$G$5</f>
        <v>0</v>
      </c>
      <c r="H352" s="53"/>
      <c r="I352" s="53"/>
      <c r="J352" s="53"/>
      <c r="K352" s="33">
        <f>COUNTA(K335:K351)/2*'Tabelle Startgelder'!$G$5</f>
        <v>0</v>
      </c>
      <c r="L352" s="53"/>
      <c r="M352" s="53"/>
      <c r="N352" s="53"/>
      <c r="O352" s="33">
        <f>COUNTA(O335:O351)/2*'Tabelle Startgelder'!$G$5</f>
        <v>0</v>
      </c>
    </row>
    <row r="354" spans="1:15" ht="15">
      <c r="A354" s="209" t="s">
        <v>237</v>
      </c>
      <c r="B354" s="209"/>
      <c r="C354" s="209"/>
      <c r="D354" s="219"/>
      <c r="E354" s="209" t="s">
        <v>237</v>
      </c>
      <c r="F354" s="209"/>
      <c r="G354" s="209"/>
      <c r="H354" s="219"/>
      <c r="I354" s="209" t="s">
        <v>237</v>
      </c>
      <c r="J354" s="209"/>
      <c r="K354" s="209"/>
      <c r="L354" s="219"/>
      <c r="M354" s="209" t="s">
        <v>237</v>
      </c>
      <c r="N354" s="209"/>
      <c r="O354" s="209"/>
    </row>
    <row r="355" spans="1:17" ht="15">
      <c r="A355" s="239" t="s">
        <v>242</v>
      </c>
      <c r="B355" s="239"/>
      <c r="C355" s="239" t="s">
        <v>10</v>
      </c>
      <c r="D355" s="219"/>
      <c r="E355" s="239" t="s">
        <v>242</v>
      </c>
      <c r="F355" s="239"/>
      <c r="G355" s="239" t="s">
        <v>10</v>
      </c>
      <c r="H355" s="219"/>
      <c r="I355" s="239" t="s">
        <v>242</v>
      </c>
      <c r="J355" s="239"/>
      <c r="K355" s="239" t="s">
        <v>10</v>
      </c>
      <c r="L355" s="219"/>
      <c r="M355" s="239" t="s">
        <v>242</v>
      </c>
      <c r="N355" s="239"/>
      <c r="O355" s="239" t="s">
        <v>243</v>
      </c>
      <c r="Q355" s="179">
        <f>SUM(C306,G306,K306,O306,C329,G329,K329,O329,C352,G352,K352,O352,C375,G375,K375,O375,)</f>
        <v>0</v>
      </c>
    </row>
    <row r="356" spans="1:15" ht="15.75" thickBot="1">
      <c r="A356" s="302" t="s">
        <v>22</v>
      </c>
      <c r="B356" s="302"/>
      <c r="C356" s="302"/>
      <c r="D356" s="219"/>
      <c r="E356" s="302" t="s">
        <v>236</v>
      </c>
      <c r="F356" s="302"/>
      <c r="G356" s="302"/>
      <c r="H356" s="219"/>
      <c r="I356" s="302" t="s">
        <v>234</v>
      </c>
      <c r="J356" s="302"/>
      <c r="K356" s="302"/>
      <c r="L356" s="219"/>
      <c r="M356" s="302" t="s">
        <v>235</v>
      </c>
      <c r="N356" s="302"/>
      <c r="O356" s="302"/>
    </row>
    <row r="357" spans="1:15" ht="15.75" thickBot="1">
      <c r="A357" s="324" t="s">
        <v>211</v>
      </c>
      <c r="B357" s="325"/>
      <c r="C357" s="216" t="s">
        <v>212</v>
      </c>
      <c r="D357" s="219"/>
      <c r="E357" s="324" t="s">
        <v>211</v>
      </c>
      <c r="F357" s="325"/>
      <c r="G357" s="216" t="s">
        <v>212</v>
      </c>
      <c r="H357" s="219"/>
      <c r="I357" s="324" t="s">
        <v>211</v>
      </c>
      <c r="J357" s="325"/>
      <c r="K357" s="216" t="s">
        <v>212</v>
      </c>
      <c r="L357" s="219"/>
      <c r="M357" s="324" t="s">
        <v>211</v>
      </c>
      <c r="N357" s="325"/>
      <c r="O357" s="216" t="s">
        <v>212</v>
      </c>
    </row>
    <row r="358" spans="1:15" ht="15">
      <c r="A358" s="315"/>
      <c r="B358" s="316"/>
      <c r="C358" s="221"/>
      <c r="D358" s="219"/>
      <c r="E358" s="315"/>
      <c r="F358" s="316"/>
      <c r="G358" s="221"/>
      <c r="H358" s="219"/>
      <c r="I358" s="315"/>
      <c r="J358" s="316"/>
      <c r="K358" s="221"/>
      <c r="L358" s="219"/>
      <c r="M358" s="315"/>
      <c r="N358" s="316"/>
      <c r="O358" s="221"/>
    </row>
    <row r="359" spans="1:15" ht="15.75" thickBot="1">
      <c r="A359" s="318"/>
      <c r="B359" s="319"/>
      <c r="C359" s="222"/>
      <c r="D359" s="219"/>
      <c r="E359" s="318"/>
      <c r="F359" s="319"/>
      <c r="G359" s="222"/>
      <c r="H359" s="219"/>
      <c r="I359" s="318"/>
      <c r="J359" s="319"/>
      <c r="K359" s="222"/>
      <c r="L359" s="219"/>
      <c r="M359" s="318"/>
      <c r="N359" s="319"/>
      <c r="O359" s="222"/>
    </row>
    <row r="360" spans="1:15" ht="15">
      <c r="A360" s="322"/>
      <c r="B360" s="323"/>
      <c r="C360" s="217"/>
      <c r="D360" s="219"/>
      <c r="E360" s="309"/>
      <c r="F360" s="310"/>
      <c r="G360" s="208"/>
      <c r="H360" s="219"/>
      <c r="I360" s="309"/>
      <c r="J360" s="310"/>
      <c r="K360" s="208"/>
      <c r="L360" s="219"/>
      <c r="M360" s="309"/>
      <c r="N360" s="310"/>
      <c r="O360" s="208"/>
    </row>
    <row r="361" spans="1:15" ht="15.75" thickBot="1">
      <c r="A361" s="313"/>
      <c r="B361" s="314"/>
      <c r="C361" s="218"/>
      <c r="D361" s="219"/>
      <c r="E361" s="320"/>
      <c r="F361" s="321"/>
      <c r="G361" s="223"/>
      <c r="H361" s="219"/>
      <c r="I361" s="320"/>
      <c r="J361" s="321"/>
      <c r="K361" s="223"/>
      <c r="L361" s="219"/>
      <c r="M361" s="320"/>
      <c r="N361" s="321"/>
      <c r="O361" s="223"/>
    </row>
    <row r="362" spans="1:15" ht="15">
      <c r="A362" s="315"/>
      <c r="B362" s="316"/>
      <c r="C362" s="221"/>
      <c r="D362" s="219"/>
      <c r="E362" s="315"/>
      <c r="F362" s="316"/>
      <c r="G362" s="221"/>
      <c r="H362" s="219"/>
      <c r="I362" s="315"/>
      <c r="J362" s="316"/>
      <c r="K362" s="221"/>
      <c r="L362" s="219"/>
      <c r="M362" s="315"/>
      <c r="N362" s="316"/>
      <c r="O362" s="221"/>
    </row>
    <row r="363" spans="1:15" ht="15.75" thickBot="1">
      <c r="A363" s="318"/>
      <c r="B363" s="319"/>
      <c r="C363" s="222"/>
      <c r="D363" s="219"/>
      <c r="E363" s="318"/>
      <c r="F363" s="319"/>
      <c r="G363" s="222"/>
      <c r="H363" s="219"/>
      <c r="I363" s="318"/>
      <c r="J363" s="319"/>
      <c r="K363" s="222"/>
      <c r="L363" s="219"/>
      <c r="M363" s="318"/>
      <c r="N363" s="319"/>
      <c r="O363" s="222"/>
    </row>
    <row r="364" spans="1:15" ht="15.75" thickBot="1">
      <c r="A364" s="320"/>
      <c r="B364" s="321"/>
      <c r="C364" s="223"/>
      <c r="D364" s="219"/>
      <c r="E364" s="320"/>
      <c r="F364" s="321"/>
      <c r="G364" s="223"/>
      <c r="H364" s="219"/>
      <c r="I364" s="320"/>
      <c r="J364" s="321"/>
      <c r="K364" s="223"/>
      <c r="L364" s="219"/>
      <c r="M364" s="320"/>
      <c r="N364" s="321"/>
      <c r="O364" s="223"/>
    </row>
    <row r="365" spans="1:15" ht="15">
      <c r="A365" s="315"/>
      <c r="B365" s="316"/>
      <c r="C365" s="221"/>
      <c r="D365" s="219"/>
      <c r="E365" s="315"/>
      <c r="F365" s="316"/>
      <c r="G365" s="221"/>
      <c r="H365" s="219"/>
      <c r="I365" s="315"/>
      <c r="J365" s="316"/>
      <c r="K365" s="221"/>
      <c r="L365" s="219"/>
      <c r="M365" s="315"/>
      <c r="N365" s="316"/>
      <c r="O365" s="221"/>
    </row>
    <row r="366" spans="1:15" ht="15.75" thickBot="1">
      <c r="A366" s="318"/>
      <c r="B366" s="319"/>
      <c r="C366" s="222"/>
      <c r="D366" s="219"/>
      <c r="E366" s="318"/>
      <c r="F366" s="319"/>
      <c r="G366" s="222"/>
      <c r="H366" s="219"/>
      <c r="I366" s="318"/>
      <c r="J366" s="319"/>
      <c r="K366" s="222"/>
      <c r="L366" s="219"/>
      <c r="M366" s="318"/>
      <c r="N366" s="319"/>
      <c r="O366" s="222"/>
    </row>
    <row r="367" spans="1:15" ht="15.75" thickBot="1">
      <c r="A367" s="320"/>
      <c r="B367" s="321"/>
      <c r="C367" s="223"/>
      <c r="D367" s="219"/>
      <c r="E367" s="320"/>
      <c r="F367" s="321"/>
      <c r="G367" s="223"/>
      <c r="H367" s="219"/>
      <c r="I367" s="320"/>
      <c r="J367" s="321"/>
      <c r="K367" s="223"/>
      <c r="L367" s="219"/>
      <c r="M367" s="320"/>
      <c r="N367" s="321"/>
      <c r="O367" s="223"/>
    </row>
    <row r="368" spans="1:15" ht="15">
      <c r="A368" s="315"/>
      <c r="B368" s="316"/>
      <c r="C368" s="221"/>
      <c r="D368" s="219"/>
      <c r="E368" s="315"/>
      <c r="F368" s="316"/>
      <c r="G368" s="221"/>
      <c r="H368" s="219"/>
      <c r="I368" s="315"/>
      <c r="J368" s="316"/>
      <c r="K368" s="221"/>
      <c r="L368" s="219"/>
      <c r="M368" s="315"/>
      <c r="N368" s="316"/>
      <c r="O368" s="221"/>
    </row>
    <row r="369" spans="1:15" ht="15.75" thickBot="1">
      <c r="A369" s="318"/>
      <c r="B369" s="319"/>
      <c r="C369" s="222"/>
      <c r="D369" s="219"/>
      <c r="E369" s="318"/>
      <c r="F369" s="319"/>
      <c r="G369" s="222"/>
      <c r="H369" s="219"/>
      <c r="I369" s="318"/>
      <c r="J369" s="319"/>
      <c r="K369" s="222"/>
      <c r="L369" s="219"/>
      <c r="M369" s="318"/>
      <c r="N369" s="319"/>
      <c r="O369" s="222"/>
    </row>
    <row r="370" spans="1:15" ht="15.75" thickBot="1">
      <c r="A370" s="320"/>
      <c r="B370" s="321"/>
      <c r="C370" s="223"/>
      <c r="D370" s="219"/>
      <c r="E370" s="320"/>
      <c r="F370" s="321"/>
      <c r="G370" s="223"/>
      <c r="H370" s="219"/>
      <c r="I370" s="320"/>
      <c r="J370" s="321"/>
      <c r="K370" s="223"/>
      <c r="L370" s="219"/>
      <c r="M370" s="320"/>
      <c r="N370" s="321"/>
      <c r="O370" s="223"/>
    </row>
    <row r="371" spans="1:15" ht="15">
      <c r="A371" s="315"/>
      <c r="B371" s="316"/>
      <c r="C371" s="221"/>
      <c r="D371" s="219"/>
      <c r="E371" s="315"/>
      <c r="F371" s="316"/>
      <c r="G371" s="221"/>
      <c r="H371" s="219"/>
      <c r="I371" s="315"/>
      <c r="J371" s="316"/>
      <c r="K371" s="221"/>
      <c r="L371" s="219"/>
      <c r="M371" s="315"/>
      <c r="N371" s="316"/>
      <c r="O371" s="221"/>
    </row>
    <row r="372" spans="1:15" ht="15.75" thickBot="1">
      <c r="A372" s="318"/>
      <c r="B372" s="319"/>
      <c r="C372" s="222"/>
      <c r="D372" s="219"/>
      <c r="E372" s="318"/>
      <c r="F372" s="319"/>
      <c r="G372" s="222"/>
      <c r="H372" s="219"/>
      <c r="I372" s="318"/>
      <c r="J372" s="319"/>
      <c r="K372" s="222"/>
      <c r="L372" s="219"/>
      <c r="M372" s="318"/>
      <c r="N372" s="319"/>
      <c r="O372" s="222"/>
    </row>
    <row r="373" spans="1:15" ht="15">
      <c r="A373" s="309"/>
      <c r="B373" s="310"/>
      <c r="C373" s="208"/>
      <c r="D373" s="219"/>
      <c r="E373" s="309"/>
      <c r="F373" s="310"/>
      <c r="G373" s="208"/>
      <c r="H373" s="219"/>
      <c r="I373" s="309"/>
      <c r="J373" s="310"/>
      <c r="K373" s="208"/>
      <c r="L373" s="219"/>
      <c r="M373" s="309"/>
      <c r="N373" s="310"/>
      <c r="O373" s="208"/>
    </row>
    <row r="374" spans="1:15" ht="15.75" thickBot="1">
      <c r="A374" s="313"/>
      <c r="B374" s="314"/>
      <c r="C374" s="218"/>
      <c r="D374" s="219"/>
      <c r="E374" s="313"/>
      <c r="F374" s="314"/>
      <c r="G374" s="218"/>
      <c r="H374" s="219"/>
      <c r="I374" s="313"/>
      <c r="J374" s="314"/>
      <c r="K374" s="218"/>
      <c r="L374" s="219"/>
      <c r="M374" s="313"/>
      <c r="N374" s="314"/>
      <c r="O374" s="218"/>
    </row>
    <row r="375" spans="3:15" ht="15">
      <c r="C375" s="33">
        <f>COUNTA(C358:C374)/2*'Tabelle Startgelder'!$G$5</f>
        <v>0</v>
      </c>
      <c r="D375" s="53"/>
      <c r="E375" s="53"/>
      <c r="F375" s="53"/>
      <c r="G375" s="33">
        <f>COUNTA(G358:G374)/2*'Tabelle Startgelder'!$G$5</f>
        <v>0</v>
      </c>
      <c r="H375" s="53"/>
      <c r="I375" s="53"/>
      <c r="J375" s="53"/>
      <c r="K375" s="33">
        <f>COUNTA(K358:K374)/2*'Tabelle Startgelder'!$G$5</f>
        <v>0</v>
      </c>
      <c r="L375" s="53"/>
      <c r="M375" s="53"/>
      <c r="N375" s="53"/>
      <c r="O375" s="33">
        <f>COUNTA(O358:O374)/2*'Tabelle Startgelder'!$G$5</f>
        <v>0</v>
      </c>
    </row>
    <row r="377" spans="1:15" ht="15">
      <c r="A377" s="209" t="s">
        <v>237</v>
      </c>
      <c r="B377" s="209"/>
      <c r="C377" s="209"/>
      <c r="D377" s="219"/>
      <c r="E377" s="209" t="s">
        <v>237</v>
      </c>
      <c r="F377" s="209"/>
      <c r="G377" s="209"/>
      <c r="H377" s="219"/>
      <c r="I377" s="209" t="s">
        <v>237</v>
      </c>
      <c r="J377" s="209"/>
      <c r="K377" s="209"/>
      <c r="L377" s="219"/>
      <c r="M377" s="209" t="s">
        <v>237</v>
      </c>
      <c r="N377" s="209"/>
      <c r="O377" s="209"/>
    </row>
    <row r="378" spans="1:15" ht="15">
      <c r="A378" s="210" t="s">
        <v>218</v>
      </c>
      <c r="B378" s="211"/>
      <c r="C378" s="210" t="s">
        <v>4</v>
      </c>
      <c r="D378" s="219"/>
      <c r="E378" s="210" t="s">
        <v>218</v>
      </c>
      <c r="F378" s="211"/>
      <c r="G378" s="210" t="s">
        <v>4</v>
      </c>
      <c r="H378" s="219"/>
      <c r="I378" s="210" t="s">
        <v>218</v>
      </c>
      <c r="J378" s="211"/>
      <c r="K378" s="210" t="s">
        <v>14</v>
      </c>
      <c r="L378" s="219"/>
      <c r="M378" s="210" t="s">
        <v>218</v>
      </c>
      <c r="N378" s="211"/>
      <c r="O378" s="210" t="s">
        <v>14</v>
      </c>
    </row>
    <row r="379" spans="1:15" ht="15.75" thickBot="1">
      <c r="A379" s="229"/>
      <c r="B379" s="229" t="s">
        <v>244</v>
      </c>
      <c r="C379" s="229"/>
      <c r="D379" s="219"/>
      <c r="E379" s="302" t="s">
        <v>245</v>
      </c>
      <c r="F379" s="302"/>
      <c r="G379" s="302"/>
      <c r="H379" s="219"/>
      <c r="I379" s="229"/>
      <c r="J379" s="229" t="s">
        <v>244</v>
      </c>
      <c r="K379" s="229"/>
      <c r="L379" s="219"/>
      <c r="M379" s="302" t="s">
        <v>245</v>
      </c>
      <c r="N379" s="302"/>
      <c r="O379" s="302"/>
    </row>
    <row r="380" spans="1:15" ht="15.75" thickBot="1">
      <c r="A380" s="212" t="s">
        <v>221</v>
      </c>
      <c r="B380" s="300"/>
      <c r="C380" s="301"/>
      <c r="D380" s="219"/>
      <c r="E380" s="212" t="s">
        <v>221</v>
      </c>
      <c r="F380" s="300"/>
      <c r="G380" s="301"/>
      <c r="H380" s="219"/>
      <c r="I380" s="212" t="s">
        <v>221</v>
      </c>
      <c r="J380" s="300"/>
      <c r="K380" s="301"/>
      <c r="L380" s="219"/>
      <c r="M380" s="212" t="s">
        <v>221</v>
      </c>
      <c r="N380" s="300"/>
      <c r="O380" s="301"/>
    </row>
    <row r="381" spans="1:15" ht="15.75" thickBot="1">
      <c r="A381" s="230" t="s">
        <v>211</v>
      </c>
      <c r="B381" s="231"/>
      <c r="C381" s="213" t="s">
        <v>212</v>
      </c>
      <c r="D381" s="240"/>
      <c r="E381" s="230" t="s">
        <v>211</v>
      </c>
      <c r="F381" s="231"/>
      <c r="G381" s="213" t="s">
        <v>212</v>
      </c>
      <c r="H381" s="219"/>
      <c r="I381" s="230" t="s">
        <v>211</v>
      </c>
      <c r="J381" s="231"/>
      <c r="K381" s="213" t="s">
        <v>212</v>
      </c>
      <c r="L381" s="240"/>
      <c r="M381" s="230" t="s">
        <v>211</v>
      </c>
      <c r="N381" s="231"/>
      <c r="O381" s="213" t="s">
        <v>212</v>
      </c>
    </row>
    <row r="382" spans="1:15" ht="15">
      <c r="A382" s="326"/>
      <c r="B382" s="327"/>
      <c r="C382" s="224"/>
      <c r="D382" s="240"/>
      <c r="E382" s="326"/>
      <c r="F382" s="327"/>
      <c r="G382" s="224"/>
      <c r="H382" s="219"/>
      <c r="I382" s="326"/>
      <c r="J382" s="327"/>
      <c r="K382" s="224"/>
      <c r="L382" s="240"/>
      <c r="M382" s="326"/>
      <c r="N382" s="327"/>
      <c r="O382" s="224"/>
    </row>
    <row r="383" spans="1:15" ht="15">
      <c r="A383" s="296"/>
      <c r="B383" s="297"/>
      <c r="C383" s="224"/>
      <c r="D383" s="240"/>
      <c r="E383" s="296"/>
      <c r="F383" s="297"/>
      <c r="G383" s="224"/>
      <c r="H383" s="219"/>
      <c r="I383" s="296"/>
      <c r="J383" s="297"/>
      <c r="K383" s="224"/>
      <c r="L383" s="240"/>
      <c r="M383" s="296"/>
      <c r="N383" s="297"/>
      <c r="O383" s="224"/>
    </row>
    <row r="384" spans="1:15" ht="15">
      <c r="A384" s="296"/>
      <c r="B384" s="297"/>
      <c r="C384" s="224"/>
      <c r="D384" s="240"/>
      <c r="E384" s="296"/>
      <c r="F384" s="297"/>
      <c r="G384" s="224"/>
      <c r="H384" s="219"/>
      <c r="I384" s="296"/>
      <c r="J384" s="297"/>
      <c r="K384" s="224"/>
      <c r="L384" s="240"/>
      <c r="M384" s="296"/>
      <c r="N384" s="297"/>
      <c r="O384" s="224"/>
    </row>
    <row r="385" spans="1:15" ht="15">
      <c r="A385" s="335"/>
      <c r="B385" s="297"/>
      <c r="C385" s="241"/>
      <c r="D385" s="240"/>
      <c r="E385" s="296"/>
      <c r="F385" s="297"/>
      <c r="G385" s="224"/>
      <c r="H385" s="219"/>
      <c r="I385" s="296"/>
      <c r="J385" s="297"/>
      <c r="K385" s="241"/>
      <c r="L385" s="240"/>
      <c r="M385" s="296"/>
      <c r="N385" s="297"/>
      <c r="O385" s="224"/>
    </row>
    <row r="386" spans="1:15" ht="15">
      <c r="A386" s="335"/>
      <c r="B386" s="297"/>
      <c r="C386" s="242"/>
      <c r="D386" s="240"/>
      <c r="E386" s="296"/>
      <c r="F386" s="297"/>
      <c r="G386" s="214"/>
      <c r="H386" s="219"/>
      <c r="I386" s="296"/>
      <c r="J386" s="297"/>
      <c r="K386" s="242"/>
      <c r="L386" s="240"/>
      <c r="M386" s="296"/>
      <c r="N386" s="297"/>
      <c r="O386" s="214"/>
    </row>
    <row r="387" spans="1:15" ht="15">
      <c r="A387" s="335"/>
      <c r="B387" s="297"/>
      <c r="C387" s="242"/>
      <c r="D387" s="240"/>
      <c r="E387" s="296"/>
      <c r="F387" s="297"/>
      <c r="G387" s="214"/>
      <c r="H387" s="219"/>
      <c r="I387" s="296"/>
      <c r="J387" s="297"/>
      <c r="K387" s="242"/>
      <c r="L387" s="240"/>
      <c r="M387" s="296"/>
      <c r="N387" s="297"/>
      <c r="O387" s="214"/>
    </row>
    <row r="388" spans="1:15" ht="15">
      <c r="A388" s="335"/>
      <c r="B388" s="297"/>
      <c r="C388" s="242"/>
      <c r="D388" s="240"/>
      <c r="E388" s="296"/>
      <c r="F388" s="297"/>
      <c r="G388" s="214"/>
      <c r="H388" s="219"/>
      <c r="I388" s="296"/>
      <c r="J388" s="297"/>
      <c r="K388" s="242"/>
      <c r="L388" s="240"/>
      <c r="M388" s="296"/>
      <c r="N388" s="297"/>
      <c r="O388" s="214"/>
    </row>
    <row r="389" spans="1:15" ht="15">
      <c r="A389" s="305"/>
      <c r="B389" s="306"/>
      <c r="C389" s="214"/>
      <c r="D389" s="240"/>
      <c r="E389" s="296"/>
      <c r="F389" s="297"/>
      <c r="G389" s="214"/>
      <c r="H389" s="219"/>
      <c r="I389" s="305"/>
      <c r="J389" s="306"/>
      <c r="K389" s="214"/>
      <c r="L389" s="240"/>
      <c r="M389" s="296"/>
      <c r="N389" s="297"/>
      <c r="O389" s="214"/>
    </row>
    <row r="390" spans="1:15" ht="15">
      <c r="A390" s="296"/>
      <c r="B390" s="297"/>
      <c r="C390" s="214"/>
      <c r="D390" s="240"/>
      <c r="E390" s="296"/>
      <c r="F390" s="297"/>
      <c r="G390" s="214"/>
      <c r="H390" s="219"/>
      <c r="I390" s="296"/>
      <c r="J390" s="297"/>
      <c r="K390" s="214"/>
      <c r="L390" s="240"/>
      <c r="M390" s="296"/>
      <c r="N390" s="297"/>
      <c r="O390" s="214"/>
    </row>
    <row r="391" spans="1:15" ht="15">
      <c r="A391" s="296"/>
      <c r="B391" s="297"/>
      <c r="C391" s="214"/>
      <c r="D391" s="240"/>
      <c r="E391" s="296"/>
      <c r="F391" s="297"/>
      <c r="G391" s="214"/>
      <c r="H391" s="219"/>
      <c r="I391" s="296"/>
      <c r="J391" s="297"/>
      <c r="K391" s="214"/>
      <c r="L391" s="240"/>
      <c r="M391" s="296"/>
      <c r="N391" s="297"/>
      <c r="O391" s="214"/>
    </row>
    <row r="392" spans="1:15" ht="15">
      <c r="A392" s="296"/>
      <c r="B392" s="297"/>
      <c r="C392" s="214"/>
      <c r="D392" s="240"/>
      <c r="E392" s="305"/>
      <c r="F392" s="306"/>
      <c r="G392" s="214"/>
      <c r="H392" s="219"/>
      <c r="I392" s="296"/>
      <c r="J392" s="297"/>
      <c r="K392" s="214"/>
      <c r="L392" s="240"/>
      <c r="M392" s="305"/>
      <c r="N392" s="306"/>
      <c r="O392" s="214"/>
    </row>
    <row r="393" spans="1:15" ht="15">
      <c r="A393" s="296"/>
      <c r="B393" s="297"/>
      <c r="C393" s="214"/>
      <c r="D393" s="240"/>
      <c r="E393" s="296"/>
      <c r="F393" s="297"/>
      <c r="G393" s="214"/>
      <c r="H393" s="219"/>
      <c r="I393" s="296"/>
      <c r="J393" s="297"/>
      <c r="K393" s="214"/>
      <c r="L393" s="240"/>
      <c r="M393" s="296"/>
      <c r="N393" s="297"/>
      <c r="O393" s="214"/>
    </row>
    <row r="394" spans="1:15" ht="15.75" thickBot="1">
      <c r="A394" s="296"/>
      <c r="B394" s="297"/>
      <c r="C394" s="214"/>
      <c r="D394" s="240"/>
      <c r="E394" s="328"/>
      <c r="F394" s="329"/>
      <c r="G394" s="214"/>
      <c r="H394" s="219"/>
      <c r="I394" s="296"/>
      <c r="J394" s="297"/>
      <c r="K394" s="214"/>
      <c r="L394" s="240"/>
      <c r="M394" s="328"/>
      <c r="N394" s="329"/>
      <c r="O394" s="214"/>
    </row>
    <row r="395" spans="1:15" ht="15.75" thickBot="1">
      <c r="A395" s="212" t="s">
        <v>226</v>
      </c>
      <c r="B395" s="300"/>
      <c r="C395" s="301"/>
      <c r="D395" s="240"/>
      <c r="E395" s="212" t="s">
        <v>226</v>
      </c>
      <c r="F395" s="300"/>
      <c r="G395" s="301"/>
      <c r="H395" s="219"/>
      <c r="I395" s="212" t="s">
        <v>226</v>
      </c>
      <c r="J395" s="300"/>
      <c r="K395" s="301"/>
      <c r="L395" s="240"/>
      <c r="M395" s="212" t="s">
        <v>226</v>
      </c>
      <c r="N395" s="300"/>
      <c r="O395" s="301"/>
    </row>
    <row r="396" spans="1:15" ht="15.75" thickBot="1">
      <c r="A396" s="230" t="s">
        <v>211</v>
      </c>
      <c r="B396" s="231"/>
      <c r="C396" s="213" t="s">
        <v>212</v>
      </c>
      <c r="D396" s="240"/>
      <c r="E396" s="230" t="s">
        <v>211</v>
      </c>
      <c r="F396" s="231"/>
      <c r="G396" s="213" t="s">
        <v>212</v>
      </c>
      <c r="H396" s="219"/>
      <c r="I396" s="230" t="s">
        <v>211</v>
      </c>
      <c r="J396" s="231"/>
      <c r="K396" s="213" t="s">
        <v>212</v>
      </c>
      <c r="L396" s="240"/>
      <c r="M396" s="230" t="s">
        <v>211</v>
      </c>
      <c r="N396" s="231"/>
      <c r="O396" s="213" t="s">
        <v>212</v>
      </c>
    </row>
    <row r="397" spans="1:15" ht="15">
      <c r="A397" s="326"/>
      <c r="B397" s="327"/>
      <c r="C397" s="214"/>
      <c r="D397" s="240"/>
      <c r="E397" s="326"/>
      <c r="F397" s="327"/>
      <c r="G397" s="214"/>
      <c r="H397" s="219"/>
      <c r="I397" s="326"/>
      <c r="J397" s="327"/>
      <c r="K397" s="214"/>
      <c r="L397" s="240"/>
      <c r="M397" s="326"/>
      <c r="N397" s="327"/>
      <c r="O397" s="214"/>
    </row>
    <row r="398" spans="1:15" ht="15">
      <c r="A398" s="296"/>
      <c r="B398" s="297"/>
      <c r="C398" s="214"/>
      <c r="D398" s="240"/>
      <c r="E398" s="296"/>
      <c r="F398" s="297"/>
      <c r="G398" s="214"/>
      <c r="H398" s="219"/>
      <c r="I398" s="296"/>
      <c r="J398" s="297"/>
      <c r="K398" s="214"/>
      <c r="L398" s="240"/>
      <c r="M398" s="296"/>
      <c r="N398" s="297"/>
      <c r="O398" s="214"/>
    </row>
    <row r="399" spans="1:15" ht="15">
      <c r="A399" s="296"/>
      <c r="B399" s="297"/>
      <c r="C399" s="214"/>
      <c r="D399" s="240"/>
      <c r="E399" s="296"/>
      <c r="F399" s="297"/>
      <c r="G399" s="214"/>
      <c r="H399" s="219"/>
      <c r="I399" s="296"/>
      <c r="J399" s="297"/>
      <c r="K399" s="214"/>
      <c r="L399" s="240"/>
      <c r="M399" s="296"/>
      <c r="N399" s="297"/>
      <c r="O399" s="214"/>
    </row>
    <row r="400" spans="1:15" ht="15">
      <c r="A400" s="296"/>
      <c r="B400" s="297"/>
      <c r="C400" s="214"/>
      <c r="D400" s="240"/>
      <c r="E400" s="296"/>
      <c r="F400" s="297"/>
      <c r="G400" s="214"/>
      <c r="H400" s="219"/>
      <c r="I400" s="296"/>
      <c r="J400" s="297"/>
      <c r="K400" s="214"/>
      <c r="L400" s="240"/>
      <c r="M400" s="296"/>
      <c r="N400" s="297"/>
      <c r="O400" s="214"/>
    </row>
    <row r="401" spans="1:15" ht="15">
      <c r="A401" s="296"/>
      <c r="B401" s="297"/>
      <c r="C401" s="214"/>
      <c r="D401" s="240"/>
      <c r="E401" s="296"/>
      <c r="F401" s="297"/>
      <c r="G401" s="214"/>
      <c r="H401" s="219"/>
      <c r="I401" s="296"/>
      <c r="J401" s="297"/>
      <c r="K401" s="214"/>
      <c r="L401" s="240"/>
      <c r="M401" s="296"/>
      <c r="N401" s="297"/>
      <c r="O401" s="214"/>
    </row>
    <row r="402" spans="1:15" ht="15">
      <c r="A402" s="296"/>
      <c r="B402" s="297"/>
      <c r="C402" s="214"/>
      <c r="D402" s="240"/>
      <c r="E402" s="296"/>
      <c r="F402" s="297"/>
      <c r="G402" s="214"/>
      <c r="H402" s="219"/>
      <c r="I402" s="296"/>
      <c r="J402" s="297"/>
      <c r="K402" s="214"/>
      <c r="L402" s="240"/>
      <c r="M402" s="296"/>
      <c r="N402" s="297"/>
      <c r="O402" s="214"/>
    </row>
    <row r="403" spans="1:15" ht="15">
      <c r="A403" s="296"/>
      <c r="B403" s="297"/>
      <c r="C403" s="214"/>
      <c r="D403" s="240"/>
      <c r="E403" s="296"/>
      <c r="F403" s="297"/>
      <c r="G403" s="214"/>
      <c r="H403" s="219"/>
      <c r="I403" s="296"/>
      <c r="J403" s="297"/>
      <c r="K403" s="214"/>
      <c r="L403" s="240"/>
      <c r="M403" s="296"/>
      <c r="N403" s="297"/>
      <c r="O403" s="214"/>
    </row>
    <row r="404" spans="1:15" ht="15">
      <c r="A404" s="296"/>
      <c r="B404" s="297"/>
      <c r="C404" s="214"/>
      <c r="D404" s="240"/>
      <c r="E404" s="296"/>
      <c r="F404" s="297"/>
      <c r="G404" s="214"/>
      <c r="H404" s="219"/>
      <c r="I404" s="296"/>
      <c r="J404" s="297"/>
      <c r="K404" s="214"/>
      <c r="L404" s="240"/>
      <c r="M404" s="296"/>
      <c r="N404" s="297"/>
      <c r="O404" s="214"/>
    </row>
    <row r="405" spans="1:15" ht="15">
      <c r="A405" s="296"/>
      <c r="B405" s="297"/>
      <c r="C405" s="214"/>
      <c r="D405" s="240"/>
      <c r="E405" s="296"/>
      <c r="F405" s="297"/>
      <c r="G405" s="214"/>
      <c r="H405" s="219"/>
      <c r="I405" s="296"/>
      <c r="J405" s="297"/>
      <c r="K405" s="214"/>
      <c r="L405" s="240"/>
      <c r="M405" s="296"/>
      <c r="N405" s="297"/>
      <c r="O405" s="214"/>
    </row>
    <row r="406" spans="1:15" ht="15.75" thickBot="1">
      <c r="A406" s="328"/>
      <c r="B406" s="329"/>
      <c r="C406" s="215"/>
      <c r="D406" s="240"/>
      <c r="E406" s="328"/>
      <c r="F406" s="329"/>
      <c r="G406" s="215"/>
      <c r="H406" s="219"/>
      <c r="I406" s="328"/>
      <c r="J406" s="329"/>
      <c r="K406" s="215"/>
      <c r="L406" s="240"/>
      <c r="M406" s="328"/>
      <c r="N406" s="329"/>
      <c r="O406" s="215"/>
    </row>
    <row r="407" spans="3:15" ht="15">
      <c r="C407" s="51">
        <f>COUNTA(B380,B395)*'Tabelle Startgelder'!$G$6</f>
        <v>0</v>
      </c>
      <c r="G407" s="51">
        <f>COUNTA(F380,F395)*'Tabelle Startgelder'!$G$6</f>
        <v>0</v>
      </c>
      <c r="K407" s="51">
        <f>COUNTA(J380,J395)*'Tabelle Startgelder'!$G$6</f>
        <v>0</v>
      </c>
      <c r="O407" s="51">
        <f>COUNTA(N380,N395)*'Tabelle Startgelder'!$G$6</f>
        <v>0</v>
      </c>
    </row>
    <row r="409" spans="1:15" ht="15">
      <c r="A409" s="209" t="s">
        <v>237</v>
      </c>
      <c r="B409" s="209"/>
      <c r="C409" s="209"/>
      <c r="D409" s="219"/>
      <c r="E409" s="209" t="s">
        <v>237</v>
      </c>
      <c r="F409" s="209"/>
      <c r="G409" s="209"/>
      <c r="H409" s="219"/>
      <c r="I409" s="209" t="s">
        <v>237</v>
      </c>
      <c r="J409" s="209"/>
      <c r="K409" s="209"/>
      <c r="L409" s="219"/>
      <c r="M409" s="209" t="s">
        <v>237</v>
      </c>
      <c r="N409" s="209"/>
      <c r="O409" s="209"/>
    </row>
    <row r="410" spans="1:15" ht="15">
      <c r="A410" s="210" t="s">
        <v>16</v>
      </c>
      <c r="B410" s="211"/>
      <c r="C410" s="210" t="s">
        <v>246</v>
      </c>
      <c r="D410" s="219"/>
      <c r="E410" s="210" t="s">
        <v>16</v>
      </c>
      <c r="F410" s="211"/>
      <c r="G410" s="210" t="s">
        <v>246</v>
      </c>
      <c r="H410" s="219"/>
      <c r="I410" s="210" t="s">
        <v>16</v>
      </c>
      <c r="J410" s="211"/>
      <c r="K410" s="210" t="s">
        <v>14</v>
      </c>
      <c r="L410" s="219"/>
      <c r="M410" s="210" t="s">
        <v>16</v>
      </c>
      <c r="N410" s="211"/>
      <c r="O410" s="210" t="s">
        <v>14</v>
      </c>
    </row>
    <row r="411" spans="1:15" ht="15.75" thickBot="1">
      <c r="A411" s="229"/>
      <c r="B411" s="229" t="s">
        <v>244</v>
      </c>
      <c r="C411" s="229"/>
      <c r="D411" s="219"/>
      <c r="E411" s="302" t="s">
        <v>245</v>
      </c>
      <c r="F411" s="302"/>
      <c r="G411" s="302"/>
      <c r="H411" s="219"/>
      <c r="I411" s="229"/>
      <c r="J411" s="229" t="s">
        <v>244</v>
      </c>
      <c r="K411" s="229"/>
      <c r="L411" s="219"/>
      <c r="M411" s="302" t="s">
        <v>245</v>
      </c>
      <c r="N411" s="302"/>
      <c r="O411" s="302"/>
    </row>
    <row r="412" spans="1:15" ht="15.75" thickBot="1">
      <c r="A412" s="212" t="s">
        <v>221</v>
      </c>
      <c r="B412" s="300"/>
      <c r="C412" s="301"/>
      <c r="D412" s="219"/>
      <c r="E412" s="212" t="s">
        <v>221</v>
      </c>
      <c r="F412" s="300"/>
      <c r="G412" s="301"/>
      <c r="H412" s="219"/>
      <c r="I412" s="243" t="s">
        <v>221</v>
      </c>
      <c r="J412" s="244"/>
      <c r="K412" s="245"/>
      <c r="L412" s="219"/>
      <c r="M412" s="212" t="s">
        <v>221</v>
      </c>
      <c r="N412" s="300"/>
      <c r="O412" s="301"/>
    </row>
    <row r="413" spans="1:15" ht="15.75" thickBot="1">
      <c r="A413" s="230" t="s">
        <v>211</v>
      </c>
      <c r="B413" s="231"/>
      <c r="C413" s="213" t="s">
        <v>212</v>
      </c>
      <c r="D413" s="240"/>
      <c r="E413" s="230" t="s">
        <v>211</v>
      </c>
      <c r="F413" s="231"/>
      <c r="G413" s="213" t="s">
        <v>212</v>
      </c>
      <c r="H413" s="219"/>
      <c r="I413" s="230" t="s">
        <v>211</v>
      </c>
      <c r="J413" s="231"/>
      <c r="K413" s="213" t="s">
        <v>212</v>
      </c>
      <c r="L413" s="240"/>
      <c r="M413" s="230" t="s">
        <v>211</v>
      </c>
      <c r="N413" s="231"/>
      <c r="O413" s="213" t="s">
        <v>212</v>
      </c>
    </row>
    <row r="414" spans="1:15" ht="15">
      <c r="A414" s="326"/>
      <c r="B414" s="327"/>
      <c r="C414" s="224"/>
      <c r="D414" s="240"/>
      <c r="E414" s="326"/>
      <c r="F414" s="327"/>
      <c r="G414" s="224"/>
      <c r="H414" s="219"/>
      <c r="I414" s="326"/>
      <c r="J414" s="327"/>
      <c r="K414" s="224"/>
      <c r="L414" s="240"/>
      <c r="M414" s="326"/>
      <c r="N414" s="327"/>
      <c r="O414" s="224"/>
    </row>
    <row r="415" spans="1:15" ht="15">
      <c r="A415" s="296"/>
      <c r="B415" s="297"/>
      <c r="C415" s="224"/>
      <c r="D415" s="240"/>
      <c r="E415" s="296"/>
      <c r="F415" s="297"/>
      <c r="G415" s="224"/>
      <c r="H415" s="219"/>
      <c r="I415" s="296"/>
      <c r="J415" s="297"/>
      <c r="K415" s="224"/>
      <c r="L415" s="240"/>
      <c r="M415" s="296"/>
      <c r="N415" s="297"/>
      <c r="O415" s="224"/>
    </row>
    <row r="416" spans="1:15" ht="15">
      <c r="A416" s="296"/>
      <c r="B416" s="297"/>
      <c r="C416" s="224"/>
      <c r="D416" s="240"/>
      <c r="E416" s="296"/>
      <c r="F416" s="297"/>
      <c r="G416" s="224"/>
      <c r="H416" s="219"/>
      <c r="I416" s="296"/>
      <c r="J416" s="297"/>
      <c r="K416" s="224"/>
      <c r="L416" s="240"/>
      <c r="M416" s="296"/>
      <c r="N416" s="297"/>
      <c r="O416" s="224"/>
    </row>
    <row r="417" spans="1:15" ht="15">
      <c r="A417" s="335"/>
      <c r="B417" s="297"/>
      <c r="C417" s="241"/>
      <c r="D417" s="240"/>
      <c r="E417" s="296"/>
      <c r="F417" s="297"/>
      <c r="G417" s="224"/>
      <c r="H417" s="219"/>
      <c r="I417" s="296"/>
      <c r="J417" s="297"/>
      <c r="K417" s="241"/>
      <c r="L417" s="240"/>
      <c r="M417" s="296"/>
      <c r="N417" s="297"/>
      <c r="O417" s="224"/>
    </row>
    <row r="418" spans="1:15" ht="15">
      <c r="A418" s="335"/>
      <c r="B418" s="297"/>
      <c r="C418" s="242"/>
      <c r="D418" s="240"/>
      <c r="E418" s="296"/>
      <c r="F418" s="297"/>
      <c r="G418" s="214"/>
      <c r="H418" s="219"/>
      <c r="I418" s="296"/>
      <c r="J418" s="297"/>
      <c r="K418" s="242"/>
      <c r="L418" s="240"/>
      <c r="M418" s="296"/>
      <c r="N418" s="297"/>
      <c r="O418" s="214"/>
    </row>
    <row r="419" spans="1:15" ht="15">
      <c r="A419" s="335"/>
      <c r="B419" s="297"/>
      <c r="C419" s="242"/>
      <c r="D419" s="240"/>
      <c r="E419" s="296"/>
      <c r="F419" s="297"/>
      <c r="G419" s="214"/>
      <c r="H419" s="219"/>
      <c r="I419" s="296"/>
      <c r="J419" s="297"/>
      <c r="K419" s="242"/>
      <c r="L419" s="240"/>
      <c r="M419" s="296"/>
      <c r="N419" s="297"/>
      <c r="O419" s="214"/>
    </row>
    <row r="420" spans="1:15" ht="15">
      <c r="A420" s="335"/>
      <c r="B420" s="297"/>
      <c r="C420" s="242"/>
      <c r="D420" s="240"/>
      <c r="E420" s="296"/>
      <c r="F420" s="297"/>
      <c r="G420" s="214"/>
      <c r="H420" s="219"/>
      <c r="I420" s="296"/>
      <c r="J420" s="297"/>
      <c r="K420" s="242"/>
      <c r="L420" s="240"/>
      <c r="M420" s="296"/>
      <c r="N420" s="297"/>
      <c r="O420" s="214"/>
    </row>
    <row r="421" spans="1:15" ht="15">
      <c r="A421" s="305"/>
      <c r="B421" s="306"/>
      <c r="C421" s="214"/>
      <c r="D421" s="240"/>
      <c r="E421" s="296"/>
      <c r="F421" s="297"/>
      <c r="G421" s="214"/>
      <c r="H421" s="219"/>
      <c r="I421" s="305"/>
      <c r="J421" s="306"/>
      <c r="K421" s="214"/>
      <c r="L421" s="240"/>
      <c r="M421" s="296"/>
      <c r="N421" s="297"/>
      <c r="O421" s="214"/>
    </row>
    <row r="422" spans="1:15" ht="15">
      <c r="A422" s="296"/>
      <c r="B422" s="297"/>
      <c r="C422" s="214"/>
      <c r="D422" s="240"/>
      <c r="E422" s="296"/>
      <c r="F422" s="297"/>
      <c r="G422" s="214"/>
      <c r="H422" s="219"/>
      <c r="I422" s="296"/>
      <c r="J422" s="297"/>
      <c r="K422" s="214"/>
      <c r="L422" s="240"/>
      <c r="M422" s="296"/>
      <c r="N422" s="297"/>
      <c r="O422" s="214"/>
    </row>
    <row r="423" spans="1:15" ht="15">
      <c r="A423" s="296"/>
      <c r="B423" s="297"/>
      <c r="C423" s="214"/>
      <c r="D423" s="240"/>
      <c r="E423" s="296"/>
      <c r="F423" s="297"/>
      <c r="G423" s="214"/>
      <c r="H423" s="219"/>
      <c r="I423" s="296"/>
      <c r="J423" s="297"/>
      <c r="K423" s="214"/>
      <c r="L423" s="240"/>
      <c r="M423" s="296"/>
      <c r="N423" s="297"/>
      <c r="O423" s="214"/>
    </row>
    <row r="424" spans="1:15" ht="15">
      <c r="A424" s="296"/>
      <c r="B424" s="297"/>
      <c r="C424" s="214"/>
      <c r="D424" s="240"/>
      <c r="E424" s="305"/>
      <c r="F424" s="306"/>
      <c r="G424" s="214"/>
      <c r="H424" s="219"/>
      <c r="I424" s="296"/>
      <c r="J424" s="297"/>
      <c r="K424" s="214"/>
      <c r="L424" s="240"/>
      <c r="M424" s="305"/>
      <c r="N424" s="306"/>
      <c r="O424" s="214"/>
    </row>
    <row r="425" spans="1:15" ht="15">
      <c r="A425" s="296"/>
      <c r="B425" s="297"/>
      <c r="C425" s="214"/>
      <c r="D425" s="240"/>
      <c r="E425" s="296"/>
      <c r="F425" s="297"/>
      <c r="G425" s="214"/>
      <c r="H425" s="219"/>
      <c r="I425" s="296"/>
      <c r="J425" s="297"/>
      <c r="K425" s="214"/>
      <c r="L425" s="240"/>
      <c r="M425" s="296"/>
      <c r="N425" s="297"/>
      <c r="O425" s="214"/>
    </row>
    <row r="426" spans="1:15" ht="15.75" thickBot="1">
      <c r="A426" s="296"/>
      <c r="B426" s="297"/>
      <c r="C426" s="214"/>
      <c r="D426" s="240"/>
      <c r="E426" s="328"/>
      <c r="F426" s="329"/>
      <c r="G426" s="214"/>
      <c r="H426" s="219"/>
      <c r="I426" s="296"/>
      <c r="J426" s="297"/>
      <c r="K426" s="214"/>
      <c r="L426" s="240"/>
      <c r="M426" s="328"/>
      <c r="N426" s="329"/>
      <c r="O426" s="214"/>
    </row>
    <row r="427" spans="1:15" ht="15.75" thickBot="1">
      <c r="A427" s="212" t="s">
        <v>226</v>
      </c>
      <c r="B427" s="300"/>
      <c r="C427" s="301"/>
      <c r="D427" s="240"/>
      <c r="E427" s="212" t="s">
        <v>226</v>
      </c>
      <c r="F427" s="300"/>
      <c r="G427" s="301"/>
      <c r="H427" s="219"/>
      <c r="I427" s="212" t="s">
        <v>226</v>
      </c>
      <c r="J427" s="300"/>
      <c r="K427" s="301"/>
      <c r="L427" s="240"/>
      <c r="M427" s="212" t="s">
        <v>226</v>
      </c>
      <c r="N427" s="300"/>
      <c r="O427" s="301"/>
    </row>
    <row r="428" spans="1:15" ht="15.75" thickBot="1">
      <c r="A428" s="230" t="s">
        <v>211</v>
      </c>
      <c r="B428" s="231"/>
      <c r="C428" s="213" t="s">
        <v>212</v>
      </c>
      <c r="D428" s="240"/>
      <c r="E428" s="230" t="s">
        <v>211</v>
      </c>
      <c r="F428" s="231"/>
      <c r="G428" s="213" t="s">
        <v>212</v>
      </c>
      <c r="H428" s="219"/>
      <c r="I428" s="230" t="s">
        <v>211</v>
      </c>
      <c r="J428" s="231"/>
      <c r="K428" s="213" t="s">
        <v>212</v>
      </c>
      <c r="L428" s="240"/>
      <c r="M428" s="230" t="s">
        <v>211</v>
      </c>
      <c r="N428" s="231"/>
      <c r="O428" s="213" t="s">
        <v>212</v>
      </c>
    </row>
    <row r="429" spans="1:15" ht="15">
      <c r="A429" s="326"/>
      <c r="B429" s="327"/>
      <c r="C429" s="214"/>
      <c r="D429" s="240"/>
      <c r="E429" s="326"/>
      <c r="F429" s="327"/>
      <c r="G429" s="214"/>
      <c r="H429" s="219"/>
      <c r="I429" s="326"/>
      <c r="J429" s="327"/>
      <c r="K429" s="214"/>
      <c r="L429" s="240"/>
      <c r="M429" s="326"/>
      <c r="N429" s="327"/>
      <c r="O429" s="214"/>
    </row>
    <row r="430" spans="1:15" ht="15">
      <c r="A430" s="296"/>
      <c r="B430" s="297"/>
      <c r="C430" s="214"/>
      <c r="D430" s="240"/>
      <c r="E430" s="296"/>
      <c r="F430" s="297"/>
      <c r="G430" s="214"/>
      <c r="H430" s="219"/>
      <c r="I430" s="296"/>
      <c r="J430" s="297"/>
      <c r="K430" s="214"/>
      <c r="L430" s="240"/>
      <c r="M430" s="296"/>
      <c r="N430" s="297"/>
      <c r="O430" s="214"/>
    </row>
    <row r="431" spans="1:15" ht="15">
      <c r="A431" s="296"/>
      <c r="B431" s="297"/>
      <c r="C431" s="214"/>
      <c r="D431" s="240"/>
      <c r="E431" s="296"/>
      <c r="F431" s="297"/>
      <c r="G431" s="214"/>
      <c r="H431" s="219"/>
      <c r="I431" s="296"/>
      <c r="J431" s="297"/>
      <c r="K431" s="214"/>
      <c r="L431" s="240"/>
      <c r="M431" s="296"/>
      <c r="N431" s="297"/>
      <c r="O431" s="214"/>
    </row>
    <row r="432" spans="1:15" ht="15">
      <c r="A432" s="296"/>
      <c r="B432" s="297"/>
      <c r="C432" s="214"/>
      <c r="D432" s="240"/>
      <c r="E432" s="296"/>
      <c r="F432" s="297"/>
      <c r="G432" s="214"/>
      <c r="H432" s="219"/>
      <c r="I432" s="296"/>
      <c r="J432" s="297"/>
      <c r="K432" s="214"/>
      <c r="L432" s="240"/>
      <c r="M432" s="296"/>
      <c r="N432" s="297"/>
      <c r="O432" s="214"/>
    </row>
    <row r="433" spans="1:15" ht="15">
      <c r="A433" s="296"/>
      <c r="B433" s="297"/>
      <c r="C433" s="214"/>
      <c r="D433" s="240"/>
      <c r="E433" s="296"/>
      <c r="F433" s="297"/>
      <c r="G433" s="214"/>
      <c r="H433" s="219"/>
      <c r="I433" s="296"/>
      <c r="J433" s="297"/>
      <c r="K433" s="214"/>
      <c r="L433" s="240"/>
      <c r="M433" s="296"/>
      <c r="N433" s="297"/>
      <c r="O433" s="214"/>
    </row>
    <row r="434" spans="1:15" ht="15">
      <c r="A434" s="296"/>
      <c r="B434" s="297"/>
      <c r="C434" s="214"/>
      <c r="D434" s="240"/>
      <c r="E434" s="296"/>
      <c r="F434" s="297"/>
      <c r="G434" s="214"/>
      <c r="H434" s="219"/>
      <c r="I434" s="296"/>
      <c r="J434" s="297"/>
      <c r="K434" s="214"/>
      <c r="L434" s="240"/>
      <c r="M434" s="296"/>
      <c r="N434" s="297"/>
      <c r="O434" s="214"/>
    </row>
    <row r="435" spans="1:15" ht="15">
      <c r="A435" s="296"/>
      <c r="B435" s="297"/>
      <c r="C435" s="214"/>
      <c r="D435" s="240"/>
      <c r="E435" s="296"/>
      <c r="F435" s="297"/>
      <c r="G435" s="214"/>
      <c r="H435" s="219"/>
      <c r="I435" s="296"/>
      <c r="J435" s="297"/>
      <c r="K435" s="214"/>
      <c r="L435" s="240"/>
      <c r="M435" s="296"/>
      <c r="N435" s="297"/>
      <c r="O435" s="214"/>
    </row>
    <row r="436" spans="1:15" ht="15">
      <c r="A436" s="296"/>
      <c r="B436" s="297"/>
      <c r="C436" s="214"/>
      <c r="D436" s="240"/>
      <c r="E436" s="296"/>
      <c r="F436" s="297"/>
      <c r="G436" s="214"/>
      <c r="H436" s="219"/>
      <c r="I436" s="296"/>
      <c r="J436" s="297"/>
      <c r="K436" s="214"/>
      <c r="L436" s="240"/>
      <c r="M436" s="296"/>
      <c r="N436" s="297"/>
      <c r="O436" s="214"/>
    </row>
    <row r="437" spans="1:15" ht="15">
      <c r="A437" s="296"/>
      <c r="B437" s="297"/>
      <c r="C437" s="214"/>
      <c r="D437" s="240"/>
      <c r="E437" s="296"/>
      <c r="F437" s="297"/>
      <c r="G437" s="214"/>
      <c r="H437" s="219"/>
      <c r="I437" s="296"/>
      <c r="J437" s="297"/>
      <c r="K437" s="214"/>
      <c r="L437" s="240"/>
      <c r="M437" s="296"/>
      <c r="N437" s="297"/>
      <c r="O437" s="214"/>
    </row>
    <row r="438" spans="1:15" ht="15.75" thickBot="1">
      <c r="A438" s="328"/>
      <c r="B438" s="329"/>
      <c r="C438" s="215"/>
      <c r="D438" s="240"/>
      <c r="E438" s="328"/>
      <c r="F438" s="329"/>
      <c r="G438" s="215"/>
      <c r="H438" s="219"/>
      <c r="I438" s="328"/>
      <c r="J438" s="329"/>
      <c r="K438" s="215"/>
      <c r="L438" s="240"/>
      <c r="M438" s="328"/>
      <c r="N438" s="329"/>
      <c r="O438" s="215"/>
    </row>
    <row r="439" spans="3:15" ht="15">
      <c r="C439" s="51">
        <f>COUNTA(B412,B427)*'Tabelle Startgelder'!$G$7</f>
        <v>0</v>
      </c>
      <c r="G439" s="51">
        <f>COUNTA(F412,F427)*'Tabelle Startgelder'!$G$7</f>
        <v>0</v>
      </c>
      <c r="K439" s="51">
        <f>COUNTA(J412,J427)*'Tabelle Startgelder'!$G$7</f>
        <v>0</v>
      </c>
      <c r="O439" s="51">
        <f>COUNTA(N412,N427)*'Tabelle Startgelder'!$G$7</f>
        <v>0</v>
      </c>
    </row>
    <row r="441" spans="1:21" ht="15">
      <c r="A441" s="209" t="s">
        <v>237</v>
      </c>
      <c r="B441" s="209"/>
      <c r="C441" s="209"/>
      <c r="D441" s="219"/>
      <c r="E441" s="209" t="s">
        <v>237</v>
      </c>
      <c r="F441" s="209"/>
      <c r="G441" s="209"/>
      <c r="H441" s="219"/>
      <c r="I441" s="209" t="s">
        <v>237</v>
      </c>
      <c r="J441" s="209"/>
      <c r="K441" s="209"/>
      <c r="L441" s="219"/>
      <c r="M441" s="209" t="s">
        <v>237</v>
      </c>
      <c r="N441" s="209"/>
      <c r="O441" s="209"/>
      <c r="P441" s="180"/>
      <c r="Q441" s="180"/>
      <c r="R441" s="180"/>
      <c r="S441" s="20"/>
      <c r="T441" s="20"/>
      <c r="U441" s="20"/>
    </row>
    <row r="442" spans="1:21" ht="15">
      <c r="A442" s="210" t="s">
        <v>17</v>
      </c>
      <c r="B442" s="211"/>
      <c r="C442" s="210" t="s">
        <v>4</v>
      </c>
      <c r="D442" s="219"/>
      <c r="E442" s="210" t="s">
        <v>17</v>
      </c>
      <c r="F442" s="211"/>
      <c r="G442" s="210" t="s">
        <v>4</v>
      </c>
      <c r="H442" s="219"/>
      <c r="I442" s="210" t="s">
        <v>17</v>
      </c>
      <c r="J442" s="211"/>
      <c r="K442" s="210" t="s">
        <v>14</v>
      </c>
      <c r="L442" s="219"/>
      <c r="M442" s="210" t="s">
        <v>17</v>
      </c>
      <c r="N442" s="211"/>
      <c r="O442" s="210" t="s">
        <v>14</v>
      </c>
      <c r="P442" s="180"/>
      <c r="Q442" s="181">
        <f>SUM(C407,G407,K407,O407,C439,G439,K439,O439,C462,G462,K462,O462,)</f>
        <v>0</v>
      </c>
      <c r="R442" s="180"/>
      <c r="S442" s="20"/>
      <c r="T442" s="20"/>
      <c r="U442" s="20"/>
    </row>
    <row r="443" spans="1:21" ht="15.75" thickBot="1">
      <c r="A443" s="229"/>
      <c r="B443" s="229" t="s">
        <v>244</v>
      </c>
      <c r="C443" s="229"/>
      <c r="D443" s="219"/>
      <c r="E443" s="302" t="s">
        <v>245</v>
      </c>
      <c r="F443" s="302"/>
      <c r="G443" s="302"/>
      <c r="H443" s="219"/>
      <c r="I443" s="229"/>
      <c r="J443" s="229" t="s">
        <v>244</v>
      </c>
      <c r="K443" s="229"/>
      <c r="L443" s="219"/>
      <c r="M443" s="302" t="s">
        <v>245</v>
      </c>
      <c r="N443" s="302"/>
      <c r="O443" s="302"/>
      <c r="P443" s="180"/>
      <c r="Q443" s="180"/>
      <c r="R443" s="180"/>
      <c r="S443" s="20"/>
      <c r="T443" s="20"/>
      <c r="U443" s="20"/>
    </row>
    <row r="444" spans="1:21" ht="15.75" thickBot="1">
      <c r="A444" s="212" t="s">
        <v>225</v>
      </c>
      <c r="B444" s="300"/>
      <c r="C444" s="301"/>
      <c r="D444" s="219"/>
      <c r="E444" s="212" t="s">
        <v>225</v>
      </c>
      <c r="F444" s="300"/>
      <c r="G444" s="301"/>
      <c r="H444" s="219"/>
      <c r="I444" s="212" t="s">
        <v>225</v>
      </c>
      <c r="J444" s="300"/>
      <c r="K444" s="301"/>
      <c r="L444" s="219"/>
      <c r="M444" s="212" t="s">
        <v>225</v>
      </c>
      <c r="N444" s="300"/>
      <c r="O444" s="301"/>
      <c r="P444" s="180"/>
      <c r="Q444" s="180"/>
      <c r="R444" s="180"/>
      <c r="S444" s="20"/>
      <c r="T444" s="20"/>
      <c r="U444" s="20"/>
    </row>
    <row r="445" spans="1:21" ht="15.75" thickBot="1">
      <c r="A445" s="230" t="s">
        <v>211</v>
      </c>
      <c r="B445" s="231"/>
      <c r="C445" s="213" t="s">
        <v>212</v>
      </c>
      <c r="D445" s="219"/>
      <c r="E445" s="230" t="s">
        <v>211</v>
      </c>
      <c r="F445" s="231"/>
      <c r="G445" s="213" t="s">
        <v>212</v>
      </c>
      <c r="H445" s="240"/>
      <c r="I445" s="230" t="s">
        <v>211</v>
      </c>
      <c r="J445" s="231"/>
      <c r="K445" s="213" t="s">
        <v>212</v>
      </c>
      <c r="L445" s="219"/>
      <c r="M445" s="230" t="s">
        <v>211</v>
      </c>
      <c r="N445" s="231"/>
      <c r="O445" s="213" t="s">
        <v>212</v>
      </c>
      <c r="P445" s="180"/>
      <c r="Q445" s="180"/>
      <c r="R445" s="180"/>
      <c r="S445" s="20"/>
      <c r="T445" s="20"/>
      <c r="U445" s="20"/>
    </row>
    <row r="446" spans="1:21" ht="15">
      <c r="A446" s="326"/>
      <c r="B446" s="327"/>
      <c r="C446" s="214"/>
      <c r="D446" s="219"/>
      <c r="E446" s="326"/>
      <c r="F446" s="327"/>
      <c r="G446" s="214"/>
      <c r="H446" s="240"/>
      <c r="I446" s="326"/>
      <c r="J446" s="327"/>
      <c r="K446" s="214"/>
      <c r="L446" s="219"/>
      <c r="M446" s="326"/>
      <c r="N446" s="327"/>
      <c r="O446" s="214"/>
      <c r="P446" s="180"/>
      <c r="Q446" s="180"/>
      <c r="R446" s="180"/>
      <c r="S446" s="20"/>
      <c r="T446" s="20"/>
      <c r="U446" s="20"/>
    </row>
    <row r="447" spans="1:21" ht="15">
      <c r="A447" s="296"/>
      <c r="B447" s="297"/>
      <c r="C447" s="214"/>
      <c r="D447" s="219"/>
      <c r="E447" s="296"/>
      <c r="F447" s="297"/>
      <c r="G447" s="214"/>
      <c r="H447" s="240"/>
      <c r="I447" s="296"/>
      <c r="J447" s="297"/>
      <c r="K447" s="214"/>
      <c r="L447" s="219"/>
      <c r="M447" s="296"/>
      <c r="N447" s="297"/>
      <c r="O447" s="214"/>
      <c r="P447" s="180"/>
      <c r="Q447" s="180"/>
      <c r="R447" s="180"/>
      <c r="S447" s="20"/>
      <c r="T447" s="20"/>
      <c r="U447" s="20"/>
    </row>
    <row r="448" spans="1:21" ht="15">
      <c r="A448" s="296"/>
      <c r="B448" s="297"/>
      <c r="C448" s="214"/>
      <c r="D448" s="219"/>
      <c r="E448" s="296"/>
      <c r="F448" s="297"/>
      <c r="G448" s="214"/>
      <c r="H448" s="240"/>
      <c r="I448" s="296"/>
      <c r="J448" s="297"/>
      <c r="K448" s="214"/>
      <c r="L448" s="219"/>
      <c r="M448" s="296"/>
      <c r="N448" s="297"/>
      <c r="O448" s="214"/>
      <c r="P448" s="180"/>
      <c r="Q448" s="180"/>
      <c r="R448" s="180"/>
      <c r="S448" s="20"/>
      <c r="T448" s="20"/>
      <c r="U448" s="20"/>
    </row>
    <row r="449" spans="1:21" ht="15">
      <c r="A449" s="296"/>
      <c r="B449" s="297"/>
      <c r="C449" s="214"/>
      <c r="D449" s="219"/>
      <c r="E449" s="296"/>
      <c r="F449" s="297"/>
      <c r="G449" s="214"/>
      <c r="H449" s="240"/>
      <c r="I449" s="296"/>
      <c r="J449" s="297"/>
      <c r="K449" s="214"/>
      <c r="L449" s="219"/>
      <c r="M449" s="296"/>
      <c r="N449" s="297"/>
      <c r="O449" s="214"/>
      <c r="P449" s="180"/>
      <c r="Q449" s="180"/>
      <c r="R449" s="180"/>
      <c r="S449" s="20"/>
      <c r="T449" s="20"/>
      <c r="U449" s="20"/>
    </row>
    <row r="450" spans="1:21" ht="15">
      <c r="A450" s="296"/>
      <c r="B450" s="297"/>
      <c r="C450" s="214"/>
      <c r="D450" s="219"/>
      <c r="E450" s="296"/>
      <c r="F450" s="297"/>
      <c r="G450" s="214"/>
      <c r="H450" s="240"/>
      <c r="I450" s="296"/>
      <c r="J450" s="297"/>
      <c r="K450" s="214"/>
      <c r="L450" s="219"/>
      <c r="M450" s="296"/>
      <c r="N450" s="297"/>
      <c r="O450" s="214"/>
      <c r="P450" s="180"/>
      <c r="Q450" s="180"/>
      <c r="R450" s="180"/>
      <c r="S450" s="20"/>
      <c r="T450" s="20"/>
      <c r="U450" s="20"/>
    </row>
    <row r="451" spans="1:21" ht="15">
      <c r="A451" s="296"/>
      <c r="B451" s="297"/>
      <c r="C451" s="214"/>
      <c r="D451" s="219"/>
      <c r="E451" s="296"/>
      <c r="F451" s="297"/>
      <c r="G451" s="214"/>
      <c r="H451" s="240"/>
      <c r="I451" s="296"/>
      <c r="J451" s="297"/>
      <c r="K451" s="214"/>
      <c r="L451" s="219"/>
      <c r="M451" s="296"/>
      <c r="N451" s="297"/>
      <c r="O451" s="214"/>
      <c r="P451" s="180"/>
      <c r="Q451" s="180"/>
      <c r="R451" s="180"/>
      <c r="S451" s="20"/>
      <c r="T451" s="20"/>
      <c r="U451" s="20"/>
    </row>
    <row r="452" spans="1:21" ht="15">
      <c r="A452" s="296"/>
      <c r="B452" s="297"/>
      <c r="C452" s="214"/>
      <c r="D452" s="219"/>
      <c r="E452" s="296"/>
      <c r="F452" s="297"/>
      <c r="G452" s="214"/>
      <c r="H452" s="240"/>
      <c r="I452" s="296"/>
      <c r="J452" s="297"/>
      <c r="K452" s="214"/>
      <c r="L452" s="219"/>
      <c r="M452" s="296"/>
      <c r="N452" s="297"/>
      <c r="O452" s="214"/>
      <c r="P452" s="180"/>
      <c r="Q452" s="180"/>
      <c r="R452" s="180"/>
      <c r="S452" s="20"/>
      <c r="T452" s="20"/>
      <c r="U452" s="20"/>
    </row>
    <row r="453" spans="1:21" ht="15">
      <c r="A453" s="305"/>
      <c r="B453" s="306"/>
      <c r="C453" s="214"/>
      <c r="D453" s="219"/>
      <c r="E453" s="305"/>
      <c r="F453" s="306"/>
      <c r="G453" s="214"/>
      <c r="H453" s="240"/>
      <c r="I453" s="305"/>
      <c r="J453" s="306"/>
      <c r="K453" s="214"/>
      <c r="L453" s="219"/>
      <c r="M453" s="305"/>
      <c r="N453" s="306"/>
      <c r="O453" s="214"/>
      <c r="P453" s="180"/>
      <c r="Q453" s="180"/>
      <c r="R453" s="180"/>
      <c r="S453" s="20"/>
      <c r="T453" s="20"/>
      <c r="U453" s="20"/>
    </row>
    <row r="454" spans="1:21" ht="15">
      <c r="A454" s="296"/>
      <c r="B454" s="297"/>
      <c r="C454" s="214"/>
      <c r="D454" s="219"/>
      <c r="E454" s="296"/>
      <c r="F454" s="297"/>
      <c r="G454" s="214"/>
      <c r="H454" s="240"/>
      <c r="I454" s="296"/>
      <c r="J454" s="297"/>
      <c r="K454" s="214"/>
      <c r="L454" s="219"/>
      <c r="M454" s="296"/>
      <c r="N454" s="297"/>
      <c r="O454" s="214"/>
      <c r="P454" s="180"/>
      <c r="Q454" s="180"/>
      <c r="R454" s="180"/>
      <c r="S454" s="20"/>
      <c r="T454" s="20"/>
      <c r="U454" s="20"/>
    </row>
    <row r="455" spans="1:21" ht="15">
      <c r="A455" s="296"/>
      <c r="B455" s="297"/>
      <c r="C455" s="214"/>
      <c r="D455" s="219"/>
      <c r="E455" s="296"/>
      <c r="F455" s="297"/>
      <c r="G455" s="214"/>
      <c r="H455" s="240"/>
      <c r="I455" s="296"/>
      <c r="J455" s="297"/>
      <c r="K455" s="214"/>
      <c r="L455" s="219"/>
      <c r="M455" s="296"/>
      <c r="N455" s="297"/>
      <c r="O455" s="214"/>
      <c r="P455" s="180"/>
      <c r="Q455" s="180"/>
      <c r="R455" s="180"/>
      <c r="S455" s="20"/>
      <c r="T455" s="20"/>
      <c r="U455" s="20"/>
    </row>
    <row r="456" spans="1:21" ht="15">
      <c r="A456" s="296"/>
      <c r="B456" s="297"/>
      <c r="C456" s="214"/>
      <c r="D456" s="219"/>
      <c r="E456" s="296"/>
      <c r="F456" s="297"/>
      <c r="G456" s="214"/>
      <c r="H456" s="240"/>
      <c r="I456" s="296"/>
      <c r="J456" s="297"/>
      <c r="K456" s="214"/>
      <c r="L456" s="219"/>
      <c r="M456" s="296"/>
      <c r="N456" s="297"/>
      <c r="O456" s="214"/>
      <c r="P456" s="180"/>
      <c r="Q456" s="180"/>
      <c r="R456" s="180"/>
      <c r="S456" s="20"/>
      <c r="T456" s="20"/>
      <c r="U456" s="20"/>
    </row>
    <row r="457" spans="1:21" ht="15">
      <c r="A457" s="296"/>
      <c r="B457" s="297"/>
      <c r="C457" s="214"/>
      <c r="D457" s="219"/>
      <c r="E457" s="296"/>
      <c r="F457" s="297"/>
      <c r="G457" s="214"/>
      <c r="H457" s="240"/>
      <c r="I457" s="296"/>
      <c r="J457" s="297"/>
      <c r="K457" s="214"/>
      <c r="L457" s="219"/>
      <c r="M457" s="296"/>
      <c r="N457" s="297"/>
      <c r="O457" s="214"/>
      <c r="P457" s="180"/>
      <c r="Q457" s="180"/>
      <c r="R457" s="180"/>
      <c r="S457" s="20"/>
      <c r="T457" s="20"/>
      <c r="U457" s="20"/>
    </row>
    <row r="458" spans="1:21" ht="15">
      <c r="A458" s="296"/>
      <c r="B458" s="297"/>
      <c r="C458" s="214"/>
      <c r="D458" s="219"/>
      <c r="E458" s="296"/>
      <c r="F458" s="297"/>
      <c r="G458" s="214"/>
      <c r="H458" s="240"/>
      <c r="I458" s="296"/>
      <c r="J458" s="297"/>
      <c r="K458" s="214"/>
      <c r="L458" s="219"/>
      <c r="M458" s="296"/>
      <c r="N458" s="297"/>
      <c r="O458" s="214"/>
      <c r="P458" s="180"/>
      <c r="Q458" s="180"/>
      <c r="R458" s="180"/>
      <c r="S458" s="20"/>
      <c r="T458" s="20"/>
      <c r="U458" s="20"/>
    </row>
    <row r="459" spans="1:21" ht="15">
      <c r="A459" s="296"/>
      <c r="B459" s="297"/>
      <c r="C459" s="214"/>
      <c r="D459" s="219"/>
      <c r="E459" s="296"/>
      <c r="F459" s="297"/>
      <c r="G459" s="214"/>
      <c r="H459" s="240"/>
      <c r="I459" s="296"/>
      <c r="J459" s="297"/>
      <c r="K459" s="214"/>
      <c r="L459" s="219"/>
      <c r="M459" s="296"/>
      <c r="N459" s="297"/>
      <c r="O459" s="214"/>
      <c r="P459" s="180"/>
      <c r="Q459" s="180"/>
      <c r="R459" s="180"/>
      <c r="S459" s="20"/>
      <c r="T459" s="20"/>
      <c r="U459" s="20"/>
    </row>
    <row r="460" spans="1:21" ht="15">
      <c r="A460" s="296"/>
      <c r="B460" s="297"/>
      <c r="C460" s="214"/>
      <c r="D460" s="219"/>
      <c r="E460" s="296"/>
      <c r="F460" s="297"/>
      <c r="G460" s="214"/>
      <c r="H460" s="240"/>
      <c r="I460" s="296"/>
      <c r="J460" s="297"/>
      <c r="K460" s="214"/>
      <c r="L460" s="219"/>
      <c r="M460" s="296"/>
      <c r="N460" s="297"/>
      <c r="O460" s="214"/>
      <c r="P460" s="180"/>
      <c r="Q460" s="180"/>
      <c r="R460" s="180"/>
      <c r="S460" s="20"/>
      <c r="T460" s="20"/>
      <c r="U460" s="20"/>
    </row>
    <row r="461" spans="1:21" ht="15.75" thickBot="1">
      <c r="A461" s="328"/>
      <c r="B461" s="329"/>
      <c r="C461" s="215"/>
      <c r="D461" s="219"/>
      <c r="E461" s="328"/>
      <c r="F461" s="329"/>
      <c r="G461" s="215"/>
      <c r="H461" s="240"/>
      <c r="I461" s="328"/>
      <c r="J461" s="329"/>
      <c r="K461" s="215"/>
      <c r="L461" s="219"/>
      <c r="M461" s="328"/>
      <c r="N461" s="329"/>
      <c r="O461" s="215"/>
      <c r="P461" s="180"/>
      <c r="Q461" s="180"/>
      <c r="R461" s="180"/>
      <c r="S461" s="20"/>
      <c r="T461" s="20"/>
      <c r="U461" s="20"/>
    </row>
    <row r="462" spans="3:15" ht="15">
      <c r="C462" s="51">
        <f>COUNTA(B444)*'Tabelle Startgelder'!$G$6</f>
        <v>0</v>
      </c>
      <c r="G462" s="51">
        <f>COUNTA(F444)*'Tabelle Startgelder'!$G$6</f>
        <v>0</v>
      </c>
      <c r="K462" s="51">
        <f>COUNTA(J444)*'Tabelle Startgelder'!$G$6</f>
        <v>0</v>
      </c>
      <c r="O462" s="51">
        <f>COUNTA(N444)*'Tabelle Startgelder'!$G$6</f>
        <v>0</v>
      </c>
    </row>
    <row r="464" spans="1:6" ht="15">
      <c r="A464" s="209" t="s">
        <v>237</v>
      </c>
      <c r="B464" s="209"/>
      <c r="C464" s="209"/>
      <c r="D464" s="209"/>
      <c r="E464" s="209"/>
      <c r="F464" s="209"/>
    </row>
    <row r="465" spans="1:6" ht="15">
      <c r="A465" s="232" t="s">
        <v>240</v>
      </c>
      <c r="B465" s="211"/>
      <c r="C465" s="340" t="s">
        <v>29</v>
      </c>
      <c r="D465" s="340"/>
      <c r="E465" s="340"/>
      <c r="F465" s="340"/>
    </row>
    <row r="466" spans="1:6" ht="15.75" thickBot="1">
      <c r="A466" s="233" t="s">
        <v>239</v>
      </c>
      <c r="B466" s="234"/>
      <c r="C466" s="234"/>
      <c r="D466" s="219"/>
      <c r="E466" s="219"/>
      <c r="F466" s="219"/>
    </row>
    <row r="467" spans="1:6" ht="15.75" thickBot="1">
      <c r="A467" s="230" t="s">
        <v>211</v>
      </c>
      <c r="B467" s="231"/>
      <c r="C467" s="235" t="s">
        <v>212</v>
      </c>
      <c r="D467" s="336" t="s">
        <v>238</v>
      </c>
      <c r="E467" s="336"/>
      <c r="F467" s="337"/>
    </row>
    <row r="468" spans="1:6" ht="15">
      <c r="A468" s="333"/>
      <c r="B468" s="334"/>
      <c r="C468" s="236"/>
      <c r="D468" s="338"/>
      <c r="E468" s="338"/>
      <c r="F468" s="339"/>
    </row>
    <row r="469" spans="1:6" ht="15">
      <c r="A469" s="290"/>
      <c r="B469" s="291"/>
      <c r="C469" s="237"/>
      <c r="D469" s="331"/>
      <c r="E469" s="331"/>
      <c r="F469" s="332"/>
    </row>
    <row r="470" spans="1:6" ht="15">
      <c r="A470" s="290"/>
      <c r="B470" s="291"/>
      <c r="C470" s="237"/>
      <c r="D470" s="331"/>
      <c r="E470" s="331"/>
      <c r="F470" s="332"/>
    </row>
    <row r="471" spans="1:6" ht="15">
      <c r="A471" s="290"/>
      <c r="B471" s="291"/>
      <c r="C471" s="237"/>
      <c r="D471" s="331"/>
      <c r="E471" s="331"/>
      <c r="F471" s="332"/>
    </row>
    <row r="472" spans="1:6" ht="15">
      <c r="A472" s="290"/>
      <c r="B472" s="291"/>
      <c r="C472" s="237"/>
      <c r="D472" s="331"/>
      <c r="E472" s="331"/>
      <c r="F472" s="332"/>
    </row>
    <row r="473" spans="1:6" ht="15">
      <c r="A473" s="290"/>
      <c r="B473" s="291"/>
      <c r="C473" s="237"/>
      <c r="D473" s="331"/>
      <c r="E473" s="331"/>
      <c r="F473" s="332"/>
    </row>
    <row r="474" spans="1:6" ht="15">
      <c r="A474" s="290"/>
      <c r="B474" s="291"/>
      <c r="C474" s="237"/>
      <c r="D474" s="331"/>
      <c r="E474" s="331"/>
      <c r="F474" s="332"/>
    </row>
    <row r="475" spans="1:6" ht="15">
      <c r="A475" s="290"/>
      <c r="B475" s="291"/>
      <c r="C475" s="237"/>
      <c r="D475" s="331"/>
      <c r="E475" s="331"/>
      <c r="F475" s="332"/>
    </row>
    <row r="476" spans="1:6" ht="15">
      <c r="A476" s="290"/>
      <c r="B476" s="291"/>
      <c r="C476" s="237"/>
      <c r="D476" s="331"/>
      <c r="E476" s="331"/>
      <c r="F476" s="332"/>
    </row>
    <row r="477" spans="1:6" ht="15">
      <c r="A477" s="290"/>
      <c r="B477" s="291"/>
      <c r="C477" s="237"/>
      <c r="D477" s="331"/>
      <c r="E477" s="331"/>
      <c r="F477" s="332"/>
    </row>
    <row r="478" spans="1:6" ht="15">
      <c r="A478" s="290"/>
      <c r="B478" s="291"/>
      <c r="C478" s="237"/>
      <c r="D478" s="331"/>
      <c r="E478" s="331"/>
      <c r="F478" s="332"/>
    </row>
    <row r="479" spans="1:6" ht="15">
      <c r="A479" s="290"/>
      <c r="B479" s="291"/>
      <c r="C479" s="237"/>
      <c r="D479" s="331"/>
      <c r="E479" s="331"/>
      <c r="F479" s="332"/>
    </row>
    <row r="480" spans="1:6" ht="15">
      <c r="A480" s="290"/>
      <c r="B480" s="291"/>
      <c r="C480" s="237"/>
      <c r="D480" s="331"/>
      <c r="E480" s="331"/>
      <c r="F480" s="332"/>
    </row>
    <row r="481" spans="1:6" ht="15">
      <c r="A481" s="290"/>
      <c r="B481" s="291"/>
      <c r="C481" s="237"/>
      <c r="D481" s="331"/>
      <c r="E481" s="331"/>
      <c r="F481" s="332"/>
    </row>
    <row r="482" spans="1:6" ht="15">
      <c r="A482" s="290"/>
      <c r="B482" s="291"/>
      <c r="C482" s="237"/>
      <c r="D482" s="331"/>
      <c r="E482" s="331"/>
      <c r="F482" s="332"/>
    </row>
    <row r="483" spans="1:6" ht="15.75" thickBot="1">
      <c r="A483" s="298"/>
      <c r="B483" s="299"/>
      <c r="C483" s="238"/>
      <c r="D483" s="341"/>
      <c r="E483" s="341"/>
      <c r="F483" s="342"/>
    </row>
    <row r="484" spans="4:6" ht="15">
      <c r="D484" s="330">
        <f>COUNTA(D468:F483)*'Tabelle Startgelder'!$G$8</f>
        <v>0</v>
      </c>
      <c r="E484" s="330"/>
      <c r="F484" s="330"/>
    </row>
    <row r="486" spans="1:6" ht="15">
      <c r="A486" s="209" t="s">
        <v>237</v>
      </c>
      <c r="B486" s="209"/>
      <c r="C486" s="209"/>
      <c r="D486" s="209"/>
      <c r="E486" s="209"/>
      <c r="F486" s="209"/>
    </row>
    <row r="487" spans="1:6" ht="15">
      <c r="A487" s="232" t="s">
        <v>240</v>
      </c>
      <c r="B487" s="211"/>
      <c r="C487" s="340" t="s">
        <v>30</v>
      </c>
      <c r="D487" s="340"/>
      <c r="E487" s="340"/>
      <c r="F487" s="340"/>
    </row>
    <row r="488" spans="1:6" ht="15.75" thickBot="1">
      <c r="A488" s="233" t="s">
        <v>239</v>
      </c>
      <c r="B488" s="234"/>
      <c r="C488" s="234"/>
      <c r="D488" s="219"/>
      <c r="E488" s="219"/>
      <c r="F488" s="219"/>
    </row>
    <row r="489" spans="1:6" ht="15.75" thickBot="1">
      <c r="A489" s="230" t="s">
        <v>211</v>
      </c>
      <c r="B489" s="231"/>
      <c r="C489" s="235" t="s">
        <v>212</v>
      </c>
      <c r="D489" s="336" t="s">
        <v>238</v>
      </c>
      <c r="E489" s="336"/>
      <c r="F489" s="337"/>
    </row>
    <row r="490" spans="1:6" ht="15">
      <c r="A490" s="333"/>
      <c r="B490" s="334"/>
      <c r="C490" s="236"/>
      <c r="D490" s="338"/>
      <c r="E490" s="338"/>
      <c r="F490" s="339"/>
    </row>
    <row r="491" spans="1:6" ht="15">
      <c r="A491" s="290"/>
      <c r="B491" s="291"/>
      <c r="C491" s="237"/>
      <c r="D491" s="331"/>
      <c r="E491" s="331"/>
      <c r="F491" s="332"/>
    </row>
    <row r="492" spans="1:6" ht="15">
      <c r="A492" s="290"/>
      <c r="B492" s="291"/>
      <c r="C492" s="237"/>
      <c r="D492" s="331"/>
      <c r="E492" s="331"/>
      <c r="F492" s="332"/>
    </row>
    <row r="493" spans="1:6" ht="15">
      <c r="A493" s="290"/>
      <c r="B493" s="291"/>
      <c r="C493" s="237"/>
      <c r="D493" s="331"/>
      <c r="E493" s="331"/>
      <c r="F493" s="332"/>
    </row>
    <row r="494" spans="1:6" ht="15">
      <c r="A494" s="290"/>
      <c r="B494" s="291"/>
      <c r="C494" s="237"/>
      <c r="D494" s="331"/>
      <c r="E494" s="331"/>
      <c r="F494" s="332"/>
    </row>
    <row r="495" spans="1:6" ht="15">
      <c r="A495" s="290"/>
      <c r="B495" s="291"/>
      <c r="C495" s="237"/>
      <c r="D495" s="331"/>
      <c r="E495" s="331"/>
      <c r="F495" s="332"/>
    </row>
    <row r="496" spans="1:6" ht="15">
      <c r="A496" s="290"/>
      <c r="B496" s="291"/>
      <c r="C496" s="237"/>
      <c r="D496" s="331"/>
      <c r="E496" s="331"/>
      <c r="F496" s="332"/>
    </row>
    <row r="497" spans="1:6" ht="15">
      <c r="A497" s="290"/>
      <c r="B497" s="291"/>
      <c r="C497" s="237"/>
      <c r="D497" s="331"/>
      <c r="E497" s="331"/>
      <c r="F497" s="332"/>
    </row>
    <row r="498" spans="1:6" ht="15">
      <c r="A498" s="290"/>
      <c r="B498" s="291"/>
      <c r="C498" s="237"/>
      <c r="D498" s="331"/>
      <c r="E498" s="331"/>
      <c r="F498" s="332"/>
    </row>
    <row r="499" spans="1:6" ht="15">
      <c r="A499" s="290"/>
      <c r="B499" s="291"/>
      <c r="C499" s="237"/>
      <c r="D499" s="331"/>
      <c r="E499" s="331"/>
      <c r="F499" s="332"/>
    </row>
    <row r="500" spans="1:6" ht="15">
      <c r="A500" s="290"/>
      <c r="B500" s="291"/>
      <c r="C500" s="237"/>
      <c r="D500" s="331"/>
      <c r="E500" s="331"/>
      <c r="F500" s="332"/>
    </row>
    <row r="501" spans="1:6" ht="15">
      <c r="A501" s="290"/>
      <c r="B501" s="291"/>
      <c r="C501" s="237"/>
      <c r="D501" s="331"/>
      <c r="E501" s="331"/>
      <c r="F501" s="332"/>
    </row>
    <row r="502" spans="1:6" ht="15">
      <c r="A502" s="290"/>
      <c r="B502" s="291"/>
      <c r="C502" s="237"/>
      <c r="D502" s="331"/>
      <c r="E502" s="331"/>
      <c r="F502" s="332"/>
    </row>
    <row r="503" spans="1:6" ht="15">
      <c r="A503" s="290"/>
      <c r="B503" s="291"/>
      <c r="C503" s="237"/>
      <c r="D503" s="331"/>
      <c r="E503" s="331"/>
      <c r="F503" s="332"/>
    </row>
    <row r="504" spans="1:6" ht="15">
      <c r="A504" s="290"/>
      <c r="B504" s="291"/>
      <c r="C504" s="237"/>
      <c r="D504" s="331"/>
      <c r="E504" s="331"/>
      <c r="F504" s="332"/>
    </row>
    <row r="505" spans="1:6" ht="15.75" thickBot="1">
      <c r="A505" s="298"/>
      <c r="B505" s="299"/>
      <c r="C505" s="238"/>
      <c r="D505" s="341"/>
      <c r="E505" s="341"/>
      <c r="F505" s="342"/>
    </row>
    <row r="506" spans="4:6" ht="15">
      <c r="D506" s="330">
        <f>COUNTA(D490:F505)*'Tabelle Startgelder'!$G$8</f>
        <v>0</v>
      </c>
      <c r="E506" s="330"/>
      <c r="F506" s="330"/>
    </row>
    <row r="508" spans="1:6" ht="15">
      <c r="A508" s="209" t="s">
        <v>237</v>
      </c>
      <c r="B508" s="209"/>
      <c r="C508" s="209"/>
      <c r="D508" s="209"/>
      <c r="E508" s="209"/>
      <c r="F508" s="209"/>
    </row>
    <row r="509" spans="1:6" ht="15">
      <c r="A509" s="232" t="s">
        <v>240</v>
      </c>
      <c r="B509" s="211"/>
      <c r="C509" s="340" t="s">
        <v>241</v>
      </c>
      <c r="D509" s="340"/>
      <c r="E509" s="340"/>
      <c r="F509" s="340"/>
    </row>
    <row r="510" spans="1:6" ht="15.75" thickBot="1">
      <c r="A510" s="233" t="s">
        <v>239</v>
      </c>
      <c r="B510" s="234"/>
      <c r="C510" s="234"/>
      <c r="D510" s="219"/>
      <c r="E510" s="219"/>
      <c r="F510" s="219"/>
    </row>
    <row r="511" spans="1:6" ht="15.75" thickBot="1">
      <c r="A511" s="230" t="s">
        <v>211</v>
      </c>
      <c r="B511" s="231"/>
      <c r="C511" s="235" t="s">
        <v>212</v>
      </c>
      <c r="D511" s="336" t="s">
        <v>238</v>
      </c>
      <c r="E511" s="336"/>
      <c r="F511" s="337"/>
    </row>
    <row r="512" spans="1:6" ht="15">
      <c r="A512" s="333"/>
      <c r="B512" s="334"/>
      <c r="C512" s="236"/>
      <c r="D512" s="338"/>
      <c r="E512" s="338"/>
      <c r="F512" s="339"/>
    </row>
    <row r="513" spans="1:6" ht="15">
      <c r="A513" s="290"/>
      <c r="B513" s="291"/>
      <c r="C513" s="237"/>
      <c r="D513" s="331"/>
      <c r="E513" s="331"/>
      <c r="F513" s="332"/>
    </row>
    <row r="514" spans="1:11" ht="15">
      <c r="A514" s="290"/>
      <c r="B514" s="291"/>
      <c r="C514" s="237"/>
      <c r="D514" s="331"/>
      <c r="E514" s="331"/>
      <c r="F514" s="332"/>
      <c r="G514" s="17"/>
      <c r="H514" s="17"/>
      <c r="I514" s="17"/>
      <c r="J514" s="17"/>
      <c r="K514" s="17"/>
    </row>
    <row r="515" spans="1:11" ht="15">
      <c r="A515" s="290"/>
      <c r="B515" s="291"/>
      <c r="C515" s="237"/>
      <c r="D515" s="331"/>
      <c r="E515" s="331"/>
      <c r="F515" s="332"/>
      <c r="G515" s="17"/>
      <c r="H515" s="17"/>
      <c r="I515" s="17"/>
      <c r="J515" s="18"/>
      <c r="K515" s="17"/>
    </row>
    <row r="516" spans="1:11" ht="15">
      <c r="A516" s="290"/>
      <c r="B516" s="291"/>
      <c r="C516" s="237"/>
      <c r="D516" s="331"/>
      <c r="E516" s="331"/>
      <c r="F516" s="332"/>
      <c r="G516" s="26"/>
      <c r="H516" s="17"/>
      <c r="I516" s="26"/>
      <c r="J516" s="26"/>
      <c r="K516" s="26"/>
    </row>
    <row r="517" spans="1:11" ht="15">
      <c r="A517" s="290"/>
      <c r="B517" s="291"/>
      <c r="C517" s="237"/>
      <c r="D517" s="331"/>
      <c r="E517" s="331"/>
      <c r="F517" s="332"/>
      <c r="G517" s="18"/>
      <c r="H517" s="17"/>
      <c r="I517" s="17"/>
      <c r="J517" s="18"/>
      <c r="K517" s="18"/>
    </row>
    <row r="518" spans="1:11" ht="15">
      <c r="A518" s="290"/>
      <c r="B518" s="291"/>
      <c r="C518" s="237"/>
      <c r="D518" s="331"/>
      <c r="E518" s="331"/>
      <c r="F518" s="332"/>
      <c r="G518" s="17"/>
      <c r="H518" s="17"/>
      <c r="I518" s="24"/>
      <c r="J518" s="24"/>
      <c r="K518" s="17"/>
    </row>
    <row r="519" spans="1:11" ht="15">
      <c r="A519" s="290"/>
      <c r="B519" s="291"/>
      <c r="C519" s="237"/>
      <c r="D519" s="331"/>
      <c r="E519" s="331"/>
      <c r="F519" s="332"/>
      <c r="G519" s="14"/>
      <c r="H519" s="17"/>
      <c r="I519" s="25"/>
      <c r="J519" s="25"/>
      <c r="K519" s="14"/>
    </row>
    <row r="520" spans="1:11" ht="15">
      <c r="A520" s="290"/>
      <c r="B520" s="291"/>
      <c r="C520" s="237"/>
      <c r="D520" s="331"/>
      <c r="E520" s="331"/>
      <c r="F520" s="332"/>
      <c r="G520" s="14"/>
      <c r="H520" s="17"/>
      <c r="I520" s="25"/>
      <c r="J520" s="25"/>
      <c r="K520" s="14"/>
    </row>
    <row r="521" spans="1:11" ht="15">
      <c r="A521" s="290"/>
      <c r="B521" s="291"/>
      <c r="C521" s="237"/>
      <c r="D521" s="331"/>
      <c r="E521" s="331"/>
      <c r="F521" s="332"/>
      <c r="G521" s="14"/>
      <c r="H521" s="17"/>
      <c r="I521" s="25"/>
      <c r="J521" s="25"/>
      <c r="K521" s="14"/>
    </row>
    <row r="522" spans="1:11" ht="15">
      <c r="A522" s="290"/>
      <c r="B522" s="291"/>
      <c r="C522" s="237"/>
      <c r="D522" s="331"/>
      <c r="E522" s="331"/>
      <c r="F522" s="332"/>
      <c r="G522" s="14"/>
      <c r="H522" s="17"/>
      <c r="I522" s="25"/>
      <c r="J522" s="25"/>
      <c r="K522" s="14"/>
    </row>
    <row r="523" spans="1:11" ht="15">
      <c r="A523" s="290"/>
      <c r="B523" s="291"/>
      <c r="C523" s="237"/>
      <c r="D523" s="331"/>
      <c r="E523" s="331"/>
      <c r="F523" s="332"/>
      <c r="G523" s="14"/>
      <c r="H523" s="17"/>
      <c r="I523" s="25"/>
      <c r="J523" s="25"/>
      <c r="K523" s="14"/>
    </row>
    <row r="524" spans="1:11" ht="15">
      <c r="A524" s="290"/>
      <c r="B524" s="291"/>
      <c r="C524" s="237"/>
      <c r="D524" s="331"/>
      <c r="E524" s="331"/>
      <c r="F524" s="332"/>
      <c r="G524" s="14"/>
      <c r="H524" s="17"/>
      <c r="I524" s="25"/>
      <c r="J524" s="25"/>
      <c r="K524" s="14"/>
    </row>
    <row r="525" spans="1:11" ht="15">
      <c r="A525" s="290"/>
      <c r="B525" s="291"/>
      <c r="C525" s="237"/>
      <c r="D525" s="331"/>
      <c r="E525" s="331"/>
      <c r="F525" s="332"/>
      <c r="G525" s="14"/>
      <c r="H525" s="17"/>
      <c r="I525" s="25"/>
      <c r="J525" s="25"/>
      <c r="K525" s="14"/>
    </row>
    <row r="526" spans="1:11" ht="15">
      <c r="A526" s="290"/>
      <c r="B526" s="291"/>
      <c r="C526" s="237"/>
      <c r="D526" s="331"/>
      <c r="E526" s="331"/>
      <c r="F526" s="332"/>
      <c r="G526" s="14"/>
      <c r="H526" s="17"/>
      <c r="I526" s="25"/>
      <c r="J526" s="25"/>
      <c r="K526" s="14"/>
    </row>
    <row r="527" spans="1:11" ht="15.75" thickBot="1">
      <c r="A527" s="298"/>
      <c r="B527" s="299"/>
      <c r="C527" s="238"/>
      <c r="D527" s="341"/>
      <c r="E527" s="341"/>
      <c r="F527" s="342"/>
      <c r="G527" s="14"/>
      <c r="H527" s="17"/>
      <c r="I527" s="25"/>
      <c r="J527" s="25"/>
      <c r="K527" s="14"/>
    </row>
    <row r="528" spans="1:11" ht="15">
      <c r="A528" s="25"/>
      <c r="B528" s="25"/>
      <c r="C528" s="14"/>
      <c r="D528" s="330">
        <f>COUNTA(D512:F527)*'Tabelle Startgelder'!$G$8</f>
        <v>0</v>
      </c>
      <c r="E528" s="330"/>
      <c r="F528" s="330"/>
      <c r="G528" s="14"/>
      <c r="H528" s="17"/>
      <c r="I528" s="25"/>
      <c r="J528" s="25"/>
      <c r="K528" s="14"/>
    </row>
    <row r="529" spans="1:11" ht="15">
      <c r="A529" s="25"/>
      <c r="B529" s="25"/>
      <c r="C529" s="14"/>
      <c r="D529" s="17"/>
      <c r="E529" s="25"/>
      <c r="F529" s="25"/>
      <c r="G529" s="14"/>
      <c r="H529" s="17"/>
      <c r="I529" s="25"/>
      <c r="J529" s="25"/>
      <c r="K529" s="14"/>
    </row>
    <row r="530" spans="1:11" ht="15">
      <c r="A530" s="209" t="s">
        <v>237</v>
      </c>
      <c r="B530" s="209"/>
      <c r="C530" s="209"/>
      <c r="D530" s="209"/>
      <c r="E530" s="209"/>
      <c r="F530" s="209"/>
      <c r="G530" s="14"/>
      <c r="H530" s="17"/>
      <c r="I530" s="25"/>
      <c r="J530" s="25"/>
      <c r="K530" s="14"/>
    </row>
    <row r="531" spans="1:17" ht="15">
      <c r="A531" s="232" t="s">
        <v>240</v>
      </c>
      <c r="B531" s="211"/>
      <c r="C531" s="340" t="s">
        <v>3</v>
      </c>
      <c r="D531" s="340"/>
      <c r="E531" s="340"/>
      <c r="F531" s="340"/>
      <c r="G531" s="18"/>
      <c r="H531" s="17"/>
      <c r="I531" s="20"/>
      <c r="J531" s="18"/>
      <c r="K531" s="18"/>
      <c r="Q531" s="179">
        <f>SUM(D484,D506,D528,D550,)</f>
        <v>0</v>
      </c>
    </row>
    <row r="532" spans="1:11" ht="15.75" thickBot="1">
      <c r="A532" s="233" t="s">
        <v>239</v>
      </c>
      <c r="B532" s="234"/>
      <c r="C532" s="234"/>
      <c r="D532" s="219"/>
      <c r="E532" s="219"/>
      <c r="F532" s="219"/>
      <c r="G532" s="24"/>
      <c r="H532" s="17"/>
      <c r="I532" s="24"/>
      <c r="J532" s="24"/>
      <c r="K532" s="24"/>
    </row>
    <row r="533" spans="1:11" ht="15.75" thickBot="1">
      <c r="A533" s="230" t="s">
        <v>211</v>
      </c>
      <c r="B533" s="231"/>
      <c r="C533" s="235" t="s">
        <v>212</v>
      </c>
      <c r="D533" s="336" t="s">
        <v>238</v>
      </c>
      <c r="E533" s="336"/>
      <c r="F533" s="337"/>
      <c r="G533" s="14"/>
      <c r="H533" s="17"/>
      <c r="I533" s="25"/>
      <c r="J533" s="25"/>
      <c r="K533" s="14"/>
    </row>
    <row r="534" spans="1:11" ht="15">
      <c r="A534" s="333"/>
      <c r="B534" s="334"/>
      <c r="C534" s="236"/>
      <c r="D534" s="338"/>
      <c r="E534" s="338"/>
      <c r="F534" s="339"/>
      <c r="G534" s="14"/>
      <c r="H534" s="17"/>
      <c r="I534" s="25"/>
      <c r="J534" s="25"/>
      <c r="K534" s="14"/>
    </row>
    <row r="535" spans="1:11" ht="15">
      <c r="A535" s="290"/>
      <c r="B535" s="291"/>
      <c r="C535" s="237"/>
      <c r="D535" s="331"/>
      <c r="E535" s="331"/>
      <c r="F535" s="332"/>
      <c r="G535" s="14"/>
      <c r="H535" s="17"/>
      <c r="I535" s="25"/>
      <c r="J535" s="25"/>
      <c r="K535" s="14"/>
    </row>
    <row r="536" spans="1:11" ht="15">
      <c r="A536" s="290"/>
      <c r="B536" s="291"/>
      <c r="C536" s="237"/>
      <c r="D536" s="331"/>
      <c r="E536" s="331"/>
      <c r="F536" s="332"/>
      <c r="G536" s="14"/>
      <c r="H536" s="17"/>
      <c r="I536" s="25"/>
      <c r="J536" s="25"/>
      <c r="K536" s="14"/>
    </row>
    <row r="537" spans="1:11" ht="15">
      <c r="A537" s="290"/>
      <c r="B537" s="291"/>
      <c r="C537" s="237"/>
      <c r="D537" s="331"/>
      <c r="E537" s="331"/>
      <c r="F537" s="332"/>
      <c r="G537" s="14"/>
      <c r="H537" s="17"/>
      <c r="I537" s="25"/>
      <c r="J537" s="25"/>
      <c r="K537" s="14"/>
    </row>
    <row r="538" spans="1:11" ht="15">
      <c r="A538" s="290"/>
      <c r="B538" s="291"/>
      <c r="C538" s="237"/>
      <c r="D538" s="331"/>
      <c r="E538" s="331"/>
      <c r="F538" s="332"/>
      <c r="G538" s="14"/>
      <c r="H538" s="17"/>
      <c r="I538" s="25"/>
      <c r="J538" s="25"/>
      <c r="K538" s="14"/>
    </row>
    <row r="539" spans="1:11" ht="15">
      <c r="A539" s="290"/>
      <c r="B539" s="291"/>
      <c r="C539" s="237"/>
      <c r="D539" s="331"/>
      <c r="E539" s="331"/>
      <c r="F539" s="332"/>
      <c r="G539" s="14"/>
      <c r="H539" s="17"/>
      <c r="I539" s="25"/>
      <c r="J539" s="25"/>
      <c r="K539" s="14"/>
    </row>
    <row r="540" spans="1:11" ht="15">
      <c r="A540" s="290"/>
      <c r="B540" s="291"/>
      <c r="C540" s="237"/>
      <c r="D540" s="331"/>
      <c r="E540" s="331"/>
      <c r="F540" s="332"/>
      <c r="G540" s="14"/>
      <c r="H540" s="17"/>
      <c r="I540" s="25"/>
      <c r="J540" s="25"/>
      <c r="K540" s="14"/>
    </row>
    <row r="541" spans="1:11" ht="15">
      <c r="A541" s="290"/>
      <c r="B541" s="291"/>
      <c r="C541" s="237"/>
      <c r="D541" s="331"/>
      <c r="E541" s="331"/>
      <c r="F541" s="332"/>
      <c r="G541" s="14"/>
      <c r="H541" s="17"/>
      <c r="I541" s="25"/>
      <c r="J541" s="25"/>
      <c r="K541" s="14"/>
    </row>
    <row r="542" spans="1:11" ht="15">
      <c r="A542" s="290"/>
      <c r="B542" s="291"/>
      <c r="C542" s="237"/>
      <c r="D542" s="331"/>
      <c r="E542" s="331"/>
      <c r="F542" s="332"/>
      <c r="G542" s="14"/>
      <c r="H542" s="17"/>
      <c r="I542" s="25"/>
      <c r="J542" s="25"/>
      <c r="K542" s="14"/>
    </row>
    <row r="543" spans="1:11" ht="15">
      <c r="A543" s="290"/>
      <c r="B543" s="291"/>
      <c r="C543" s="237"/>
      <c r="D543" s="331"/>
      <c r="E543" s="331"/>
      <c r="F543" s="332"/>
      <c r="G543" s="14"/>
      <c r="H543" s="17"/>
      <c r="I543" s="25"/>
      <c r="J543" s="25"/>
      <c r="K543" s="14"/>
    </row>
    <row r="544" spans="1:11" ht="15">
      <c r="A544" s="290"/>
      <c r="B544" s="291"/>
      <c r="C544" s="237"/>
      <c r="D544" s="331"/>
      <c r="E544" s="331"/>
      <c r="F544" s="332"/>
      <c r="G544" s="17"/>
      <c r="H544" s="17"/>
      <c r="I544" s="17"/>
      <c r="J544" s="17"/>
      <c r="K544" s="17"/>
    </row>
    <row r="545" spans="1:6" ht="15">
      <c r="A545" s="290"/>
      <c r="B545" s="291"/>
      <c r="C545" s="237"/>
      <c r="D545" s="331"/>
      <c r="E545" s="331"/>
      <c r="F545" s="332"/>
    </row>
    <row r="546" spans="1:6" ht="15">
      <c r="A546" s="290"/>
      <c r="B546" s="291"/>
      <c r="C546" s="237"/>
      <c r="D546" s="331"/>
      <c r="E546" s="331"/>
      <c r="F546" s="332"/>
    </row>
    <row r="547" spans="1:6" ht="15">
      <c r="A547" s="290"/>
      <c r="B547" s="291"/>
      <c r="C547" s="237"/>
      <c r="D547" s="331"/>
      <c r="E547" s="331"/>
      <c r="F547" s="332"/>
    </row>
    <row r="548" spans="1:6" ht="15">
      <c r="A548" s="290"/>
      <c r="B548" s="291"/>
      <c r="C548" s="237"/>
      <c r="D548" s="331"/>
      <c r="E548" s="331"/>
      <c r="F548" s="332"/>
    </row>
    <row r="549" spans="1:6" ht="15.75" thickBot="1">
      <c r="A549" s="298"/>
      <c r="B549" s="299"/>
      <c r="C549" s="238"/>
      <c r="D549" s="341"/>
      <c r="E549" s="341"/>
      <c r="F549" s="342"/>
    </row>
    <row r="550" spans="4:6" ht="15">
      <c r="D550" s="330">
        <f>COUNTA(D534:F549)*'Tabelle Startgelder'!$G$8</f>
        <v>0</v>
      </c>
      <c r="E550" s="330"/>
      <c r="F550" s="330"/>
    </row>
    <row r="553" spans="16:17" ht="15">
      <c r="P553" s="178" t="s">
        <v>286</v>
      </c>
      <c r="Q553" s="179">
        <f>SUM(Q74,Q169,Q263,Q355,Q442,Q531,)</f>
        <v>0</v>
      </c>
    </row>
    <row r="578" spans="1:11" ht="1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</row>
    <row r="579" spans="1:11" ht="15">
      <c r="A579" s="17"/>
      <c r="B579" s="18"/>
      <c r="C579" s="17"/>
      <c r="D579" s="17"/>
      <c r="E579" s="17"/>
      <c r="F579" s="18"/>
      <c r="G579" s="17"/>
      <c r="H579" s="17"/>
      <c r="I579" s="17"/>
      <c r="J579" s="18"/>
      <c r="K579" s="17"/>
    </row>
    <row r="580" spans="1:11" ht="15">
      <c r="A580" s="19"/>
      <c r="B580" s="17"/>
      <c r="C580" s="17"/>
      <c r="D580" s="17"/>
      <c r="E580" s="19"/>
      <c r="F580" s="17"/>
      <c r="G580" s="17"/>
      <c r="H580" s="17"/>
      <c r="I580" s="19"/>
      <c r="J580" s="17"/>
      <c r="K580" s="17"/>
    </row>
    <row r="581" spans="1:11" ht="15">
      <c r="A581" s="20"/>
      <c r="B581" s="18"/>
      <c r="C581" s="18"/>
      <c r="D581" s="17"/>
      <c r="E581" s="20"/>
      <c r="F581" s="18"/>
      <c r="G581" s="18"/>
      <c r="H581" s="17"/>
      <c r="I581" s="20"/>
      <c r="J581" s="18"/>
      <c r="K581" s="18"/>
    </row>
    <row r="582" spans="1:11" ht="15">
      <c r="A582" s="24"/>
      <c r="B582" s="24"/>
      <c r="C582" s="16"/>
      <c r="D582" s="17"/>
      <c r="E582" s="24"/>
      <c r="F582" s="24"/>
      <c r="G582" s="16"/>
      <c r="H582" s="17"/>
      <c r="I582" s="24"/>
      <c r="J582" s="24"/>
      <c r="K582" s="16"/>
    </row>
    <row r="583" spans="1:11" ht="15">
      <c r="A583" s="25"/>
      <c r="B583" s="25"/>
      <c r="C583" s="14"/>
      <c r="D583" s="17"/>
      <c r="E583" s="25"/>
      <c r="F583" s="25"/>
      <c r="G583" s="14"/>
      <c r="H583" s="17"/>
      <c r="I583" s="25"/>
      <c r="J583" s="25"/>
      <c r="K583" s="14"/>
    </row>
    <row r="584" spans="1:11" ht="15">
      <c r="A584" s="25"/>
      <c r="B584" s="25"/>
      <c r="C584" s="14"/>
      <c r="D584" s="17"/>
      <c r="E584" s="25"/>
      <c r="F584" s="25"/>
      <c r="G584" s="14"/>
      <c r="H584" s="17"/>
      <c r="I584" s="25"/>
      <c r="J584" s="25"/>
      <c r="K584" s="14"/>
    </row>
    <row r="585" spans="1:11" ht="15">
      <c r="A585" s="25"/>
      <c r="B585" s="25"/>
      <c r="C585" s="14"/>
      <c r="D585" s="17"/>
      <c r="E585" s="25"/>
      <c r="F585" s="25"/>
      <c r="G585" s="14"/>
      <c r="H585" s="17"/>
      <c r="I585" s="25"/>
      <c r="J585" s="25"/>
      <c r="K585" s="14"/>
    </row>
    <row r="586" spans="1:11" ht="15">
      <c r="A586" s="25"/>
      <c r="B586" s="25"/>
      <c r="C586" s="14"/>
      <c r="D586" s="17"/>
      <c r="E586" s="25"/>
      <c r="F586" s="25"/>
      <c r="G586" s="14"/>
      <c r="H586" s="17"/>
      <c r="I586" s="25"/>
      <c r="J586" s="25"/>
      <c r="K586" s="14"/>
    </row>
    <row r="587" spans="1:11" ht="15">
      <c r="A587" s="20"/>
      <c r="B587" s="18"/>
      <c r="C587" s="18"/>
      <c r="D587" s="17"/>
      <c r="E587" s="20"/>
      <c r="F587" s="18"/>
      <c r="G587" s="18"/>
      <c r="H587" s="17"/>
      <c r="I587" s="20"/>
      <c r="J587" s="18"/>
      <c r="K587" s="18"/>
    </row>
    <row r="588" spans="1:11" ht="15">
      <c r="A588" s="24"/>
      <c r="B588" s="24"/>
      <c r="C588" s="16"/>
      <c r="D588" s="17"/>
      <c r="E588" s="24"/>
      <c r="F588" s="24"/>
      <c r="G588" s="16"/>
      <c r="H588" s="17"/>
      <c r="I588" s="24"/>
      <c r="J588" s="24"/>
      <c r="K588" s="16"/>
    </row>
    <row r="589" spans="1:11" ht="15">
      <c r="A589" s="25"/>
      <c r="B589" s="25"/>
      <c r="C589" s="14"/>
      <c r="D589" s="17"/>
      <c r="E589" s="25"/>
      <c r="F589" s="25"/>
      <c r="G589" s="14"/>
      <c r="H589" s="17"/>
      <c r="I589" s="25"/>
      <c r="J589" s="25"/>
      <c r="K589" s="14"/>
    </row>
    <row r="590" spans="1:11" ht="15">
      <c r="A590" s="25"/>
      <c r="B590" s="25"/>
      <c r="C590" s="14"/>
      <c r="D590" s="17"/>
      <c r="E590" s="25"/>
      <c r="F590" s="25"/>
      <c r="G590" s="14"/>
      <c r="H590" s="17"/>
      <c r="I590" s="25"/>
      <c r="J590" s="25"/>
      <c r="K590" s="14"/>
    </row>
    <row r="591" spans="1:11" ht="15">
      <c r="A591" s="25"/>
      <c r="B591" s="25"/>
      <c r="C591" s="14"/>
      <c r="D591" s="17"/>
      <c r="E591" s="25"/>
      <c r="F591" s="25"/>
      <c r="G591" s="14"/>
      <c r="H591" s="17"/>
      <c r="I591" s="25"/>
      <c r="J591" s="25"/>
      <c r="K591" s="14"/>
    </row>
    <row r="592" spans="1:11" ht="15">
      <c r="A592" s="25"/>
      <c r="B592" s="25"/>
      <c r="C592" s="14"/>
      <c r="D592" s="17"/>
      <c r="E592" s="25"/>
      <c r="F592" s="25"/>
      <c r="G592" s="14"/>
      <c r="H592" s="17"/>
      <c r="I592" s="25"/>
      <c r="J592" s="25"/>
      <c r="K592" s="14"/>
    </row>
    <row r="593" spans="1:11" ht="15">
      <c r="A593" s="20"/>
      <c r="B593" s="18"/>
      <c r="C593" s="18"/>
      <c r="D593" s="17"/>
      <c r="E593" s="20"/>
      <c r="F593" s="18"/>
      <c r="G593" s="18"/>
      <c r="H593" s="17"/>
      <c r="I593" s="20"/>
      <c r="J593" s="18"/>
      <c r="K593" s="18"/>
    </row>
    <row r="594" spans="1:11" ht="15">
      <c r="A594" s="24"/>
      <c r="B594" s="24"/>
      <c r="C594" s="16"/>
      <c r="D594" s="17"/>
      <c r="E594" s="24"/>
      <c r="F594" s="24"/>
      <c r="G594" s="16"/>
      <c r="H594" s="17"/>
      <c r="I594" s="24"/>
      <c r="J594" s="24"/>
      <c r="K594" s="16"/>
    </row>
    <row r="595" spans="1:11" ht="15">
      <c r="A595" s="25"/>
      <c r="B595" s="25"/>
      <c r="C595" s="14"/>
      <c r="D595" s="17"/>
      <c r="E595" s="25"/>
      <c r="F595" s="25"/>
      <c r="G595" s="14"/>
      <c r="H595" s="17"/>
      <c r="I595" s="25"/>
      <c r="J595" s="25"/>
      <c r="K595" s="14"/>
    </row>
    <row r="596" spans="1:11" ht="15">
      <c r="A596" s="25"/>
      <c r="B596" s="25"/>
      <c r="C596" s="14"/>
      <c r="D596" s="17"/>
      <c r="E596" s="25"/>
      <c r="F596" s="25"/>
      <c r="G596" s="14"/>
      <c r="H596" s="17"/>
      <c r="I596" s="25"/>
      <c r="J596" s="25"/>
      <c r="K596" s="14"/>
    </row>
    <row r="597" spans="1:11" ht="15">
      <c r="A597" s="25"/>
      <c r="B597" s="25"/>
      <c r="C597" s="14"/>
      <c r="D597" s="17"/>
      <c r="E597" s="25"/>
      <c r="F597" s="25"/>
      <c r="G597" s="14"/>
      <c r="H597" s="17"/>
      <c r="I597" s="25"/>
      <c r="J597" s="25"/>
      <c r="K597" s="14"/>
    </row>
    <row r="598" spans="1:11" ht="15">
      <c r="A598" s="25"/>
      <c r="B598" s="25"/>
      <c r="C598" s="14"/>
      <c r="D598" s="17"/>
      <c r="E598" s="25"/>
      <c r="F598" s="25"/>
      <c r="G598" s="14"/>
      <c r="H598" s="17"/>
      <c r="I598" s="25"/>
      <c r="J598" s="25"/>
      <c r="K598" s="14"/>
    </row>
    <row r="599" spans="1:11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</row>
    <row r="600" spans="1:11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</row>
    <row r="601" spans="1:11" ht="1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</row>
    <row r="602" spans="1:11" ht="15">
      <c r="A602" s="17"/>
      <c r="B602" s="18"/>
      <c r="C602" s="17"/>
      <c r="D602" s="17"/>
      <c r="E602" s="17"/>
      <c r="F602" s="18"/>
      <c r="G602" s="17"/>
      <c r="H602" s="17"/>
      <c r="I602" s="17"/>
      <c r="J602" s="17"/>
      <c r="K602" s="17"/>
    </row>
    <row r="603" spans="1:11" ht="15">
      <c r="A603" s="19"/>
      <c r="B603" s="17"/>
      <c r="C603" s="17"/>
      <c r="D603" s="17"/>
      <c r="E603" s="19"/>
      <c r="F603" s="17"/>
      <c r="G603" s="17"/>
      <c r="H603" s="17"/>
      <c r="I603" s="17"/>
      <c r="J603" s="17"/>
      <c r="K603" s="17"/>
    </row>
    <row r="604" spans="1:11" ht="15">
      <c r="A604" s="20"/>
      <c r="B604" s="18"/>
      <c r="C604" s="18"/>
      <c r="D604" s="17"/>
      <c r="E604" s="20"/>
      <c r="F604" s="18"/>
      <c r="G604" s="18"/>
      <c r="H604" s="17"/>
      <c r="I604" s="17"/>
      <c r="J604" s="17"/>
      <c r="K604" s="17"/>
    </row>
    <row r="605" spans="1:11" ht="15">
      <c r="A605" s="24"/>
      <c r="B605" s="24"/>
      <c r="C605" s="16"/>
      <c r="D605" s="17"/>
      <c r="E605" s="24"/>
      <c r="F605" s="24"/>
      <c r="G605" s="16"/>
      <c r="H605" s="17"/>
      <c r="I605" s="17"/>
      <c r="J605" s="17"/>
      <c r="K605" s="17"/>
    </row>
    <row r="606" spans="1:11" ht="15">
      <c r="A606" s="25"/>
      <c r="B606" s="25"/>
      <c r="C606" s="14"/>
      <c r="D606" s="17"/>
      <c r="E606" s="25"/>
      <c r="F606" s="25"/>
      <c r="G606" s="14"/>
      <c r="H606" s="17"/>
      <c r="I606" s="17"/>
      <c r="J606" s="17"/>
      <c r="K606" s="17"/>
    </row>
    <row r="607" spans="1:11" ht="15">
      <c r="A607" s="25"/>
      <c r="B607" s="25"/>
      <c r="C607" s="14"/>
      <c r="D607" s="17"/>
      <c r="E607" s="25"/>
      <c r="F607" s="25"/>
      <c r="G607" s="14"/>
      <c r="H607" s="17"/>
      <c r="I607" s="17"/>
      <c r="J607" s="17"/>
      <c r="K607" s="17"/>
    </row>
    <row r="608" spans="1:11" ht="15">
      <c r="A608" s="25"/>
      <c r="B608" s="25"/>
      <c r="C608" s="14"/>
      <c r="D608" s="17"/>
      <c r="E608" s="25"/>
      <c r="F608" s="25"/>
      <c r="G608" s="14"/>
      <c r="H608" s="17"/>
      <c r="I608" s="17"/>
      <c r="J608" s="17"/>
      <c r="K608" s="17"/>
    </row>
    <row r="609" spans="1:11" ht="15">
      <c r="A609" s="25"/>
      <c r="B609" s="25"/>
      <c r="C609" s="14"/>
      <c r="D609" s="17"/>
      <c r="E609" s="25"/>
      <c r="F609" s="25"/>
      <c r="G609" s="14"/>
      <c r="H609" s="17"/>
      <c r="I609" s="17"/>
      <c r="J609" s="17"/>
      <c r="K609" s="17"/>
    </row>
    <row r="610" spans="1:11" ht="15">
      <c r="A610" s="20"/>
      <c r="B610" s="18"/>
      <c r="C610" s="18"/>
      <c r="D610" s="17"/>
      <c r="E610" s="20"/>
      <c r="F610" s="18"/>
      <c r="G610" s="18"/>
      <c r="H610" s="17"/>
      <c r="I610" s="17"/>
      <c r="J610" s="17"/>
      <c r="K610" s="17"/>
    </row>
    <row r="611" spans="1:11" ht="15">
      <c r="A611" s="24"/>
      <c r="B611" s="24"/>
      <c r="C611" s="16"/>
      <c r="D611" s="17"/>
      <c r="E611" s="24"/>
      <c r="F611" s="24"/>
      <c r="G611" s="16"/>
      <c r="H611" s="17"/>
      <c r="I611" s="17"/>
      <c r="J611" s="17"/>
      <c r="K611" s="17"/>
    </row>
    <row r="612" spans="1:11" ht="15">
      <c r="A612" s="25"/>
      <c r="B612" s="25"/>
      <c r="C612" s="14"/>
      <c r="D612" s="17"/>
      <c r="E612" s="25"/>
      <c r="F612" s="25"/>
      <c r="G612" s="14"/>
      <c r="H612" s="17"/>
      <c r="I612" s="17"/>
      <c r="J612" s="17"/>
      <c r="K612" s="17"/>
    </row>
    <row r="613" spans="1:11" ht="15">
      <c r="A613" s="25"/>
      <c r="B613" s="25"/>
      <c r="C613" s="14"/>
      <c r="D613" s="17"/>
      <c r="E613" s="25"/>
      <c r="F613" s="25"/>
      <c r="G613" s="14"/>
      <c r="H613" s="17"/>
      <c r="I613" s="17"/>
      <c r="J613" s="17"/>
      <c r="K613" s="17"/>
    </row>
    <row r="614" spans="1:11" ht="15">
      <c r="A614" s="25"/>
      <c r="B614" s="25"/>
      <c r="C614" s="14"/>
      <c r="D614" s="17"/>
      <c r="E614" s="25"/>
      <c r="F614" s="25"/>
      <c r="G614" s="14"/>
      <c r="H614" s="17"/>
      <c r="I614" s="17"/>
      <c r="J614" s="17"/>
      <c r="K614" s="17"/>
    </row>
    <row r="615" spans="1:11" ht="15">
      <c r="A615" s="25"/>
      <c r="B615" s="25"/>
      <c r="C615" s="14"/>
      <c r="D615" s="17"/>
      <c r="E615" s="25"/>
      <c r="F615" s="25"/>
      <c r="G615" s="14"/>
      <c r="H615" s="17"/>
      <c r="I615" s="17"/>
      <c r="J615" s="17"/>
      <c r="K615" s="17"/>
    </row>
    <row r="616" spans="1:11" ht="15">
      <c r="A616" s="20"/>
      <c r="B616" s="18"/>
      <c r="C616" s="18"/>
      <c r="D616" s="17"/>
      <c r="E616" s="20"/>
      <c r="F616" s="18"/>
      <c r="G616" s="18"/>
      <c r="H616" s="17"/>
      <c r="I616" s="17"/>
      <c r="J616" s="17"/>
      <c r="K616" s="17"/>
    </row>
    <row r="617" spans="1:11" ht="15">
      <c r="A617" s="24"/>
      <c r="B617" s="24"/>
      <c r="C617" s="16"/>
      <c r="D617" s="17"/>
      <c r="E617" s="24"/>
      <c r="F617" s="24"/>
      <c r="G617" s="16"/>
      <c r="H617" s="17"/>
      <c r="I617" s="17"/>
      <c r="J617" s="17"/>
      <c r="K617" s="17"/>
    </row>
    <row r="618" spans="1:11" ht="15">
      <c r="A618" s="25"/>
      <c r="B618" s="25"/>
      <c r="C618" s="14"/>
      <c r="D618" s="17"/>
      <c r="E618" s="25"/>
      <c r="F618" s="25"/>
      <c r="G618" s="14"/>
      <c r="H618" s="17"/>
      <c r="I618" s="17"/>
      <c r="J618" s="17"/>
      <c r="K618" s="17"/>
    </row>
    <row r="619" spans="1:11" ht="15">
      <c r="A619" s="25"/>
      <c r="B619" s="25"/>
      <c r="C619" s="14"/>
      <c r="D619" s="17"/>
      <c r="E619" s="25"/>
      <c r="F619" s="25"/>
      <c r="G619" s="14"/>
      <c r="H619" s="17"/>
      <c r="I619" s="17"/>
      <c r="J619" s="17"/>
      <c r="K619" s="17"/>
    </row>
    <row r="620" spans="1:11" ht="15">
      <c r="A620" s="25"/>
      <c r="B620" s="25"/>
      <c r="C620" s="14"/>
      <c r="D620" s="17"/>
      <c r="E620" s="25"/>
      <c r="F620" s="25"/>
      <c r="G620" s="14"/>
      <c r="H620" s="17"/>
      <c r="I620" s="17"/>
      <c r="J620" s="17"/>
      <c r="K620" s="17"/>
    </row>
    <row r="621" spans="1:11" ht="15">
      <c r="A621" s="25"/>
      <c r="B621" s="25"/>
      <c r="C621" s="14"/>
      <c r="D621" s="17"/>
      <c r="E621" s="25"/>
      <c r="F621" s="25"/>
      <c r="G621" s="14"/>
      <c r="H621" s="17"/>
      <c r="I621" s="17"/>
      <c r="J621" s="17"/>
      <c r="K621" s="17"/>
    </row>
    <row r="622" spans="1:11" ht="1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</row>
    <row r="623" spans="1:11" ht="1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</row>
    <row r="624" spans="1:11" ht="1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</row>
    <row r="625" spans="1:11" ht="15">
      <c r="A625" s="17"/>
      <c r="B625" s="18"/>
      <c r="C625" s="17"/>
      <c r="D625" s="17"/>
      <c r="E625" s="17"/>
      <c r="F625" s="18"/>
      <c r="G625" s="17"/>
      <c r="H625" s="17"/>
      <c r="I625" s="17"/>
      <c r="J625" s="18"/>
      <c r="K625" s="17"/>
    </row>
    <row r="626" spans="1:11" ht="15">
      <c r="A626" s="19"/>
      <c r="B626" s="17"/>
      <c r="C626" s="17"/>
      <c r="D626" s="17"/>
      <c r="E626" s="19"/>
      <c r="F626" s="17"/>
      <c r="G626" s="17"/>
      <c r="H626" s="17"/>
      <c r="I626" s="19"/>
      <c r="J626" s="17"/>
      <c r="K626" s="17"/>
    </row>
    <row r="627" spans="1:11" ht="15">
      <c r="A627" s="20"/>
      <c r="B627" s="18"/>
      <c r="C627" s="18"/>
      <c r="D627" s="17"/>
      <c r="E627" s="20"/>
      <c r="F627" s="18"/>
      <c r="G627" s="18"/>
      <c r="H627" s="17"/>
      <c r="I627" s="20"/>
      <c r="J627" s="18"/>
      <c r="K627" s="18"/>
    </row>
    <row r="628" spans="1:11" ht="15">
      <c r="A628" s="24"/>
      <c r="B628" s="24"/>
      <c r="C628" s="16"/>
      <c r="D628" s="17"/>
      <c r="E628" s="24"/>
      <c r="F628" s="24"/>
      <c r="G628" s="16"/>
      <c r="H628" s="17"/>
      <c r="I628" s="24"/>
      <c r="J628" s="24"/>
      <c r="K628" s="16"/>
    </row>
    <row r="629" spans="1:11" ht="15">
      <c r="A629" s="25"/>
      <c r="B629" s="25"/>
      <c r="C629" s="14"/>
      <c r="D629" s="17"/>
      <c r="E629" s="25"/>
      <c r="F629" s="25"/>
      <c r="G629" s="14"/>
      <c r="H629" s="17"/>
      <c r="I629" s="25"/>
      <c r="J629" s="25"/>
      <c r="K629" s="14"/>
    </row>
    <row r="630" spans="1:11" ht="15">
      <c r="A630" s="25"/>
      <c r="B630" s="25"/>
      <c r="C630" s="14"/>
      <c r="D630" s="17"/>
      <c r="E630" s="25"/>
      <c r="F630" s="25"/>
      <c r="G630" s="14"/>
      <c r="H630" s="17"/>
      <c r="I630" s="25"/>
      <c r="J630" s="25"/>
      <c r="K630" s="14"/>
    </row>
    <row r="631" spans="1:11" ht="15">
      <c r="A631" s="25"/>
      <c r="B631" s="25"/>
      <c r="C631" s="14"/>
      <c r="D631" s="17"/>
      <c r="E631" s="25"/>
      <c r="F631" s="25"/>
      <c r="G631" s="14"/>
      <c r="H631" s="17"/>
      <c r="I631" s="25"/>
      <c r="J631" s="25"/>
      <c r="K631" s="14"/>
    </row>
    <row r="632" spans="1:11" ht="15">
      <c r="A632" s="25"/>
      <c r="B632" s="25"/>
      <c r="C632" s="14"/>
      <c r="D632" s="17"/>
      <c r="E632" s="25"/>
      <c r="F632" s="25"/>
      <c r="G632" s="14"/>
      <c r="H632" s="17"/>
      <c r="I632" s="25"/>
      <c r="J632" s="25"/>
      <c r="K632" s="14"/>
    </row>
    <row r="633" spans="1:11" ht="15">
      <c r="A633" s="25"/>
      <c r="B633" s="25"/>
      <c r="C633" s="14"/>
      <c r="D633" s="17"/>
      <c r="E633" s="25"/>
      <c r="F633" s="25"/>
      <c r="G633" s="14"/>
      <c r="H633" s="17"/>
      <c r="I633" s="25"/>
      <c r="J633" s="25"/>
      <c r="K633" s="14"/>
    </row>
    <row r="634" spans="1:11" ht="15">
      <c r="A634" s="25"/>
      <c r="B634" s="25"/>
      <c r="C634" s="14"/>
      <c r="D634" s="17"/>
      <c r="E634" s="25"/>
      <c r="F634" s="25"/>
      <c r="G634" s="14"/>
      <c r="H634" s="17"/>
      <c r="I634" s="25"/>
      <c r="J634" s="25"/>
      <c r="K634" s="14"/>
    </row>
    <row r="635" spans="1:11" ht="15">
      <c r="A635" s="25"/>
      <c r="B635" s="25"/>
      <c r="C635" s="14"/>
      <c r="D635" s="17"/>
      <c r="E635" s="25"/>
      <c r="F635" s="25"/>
      <c r="G635" s="14"/>
      <c r="H635" s="17"/>
      <c r="I635" s="25"/>
      <c r="J635" s="25"/>
      <c r="K635" s="14"/>
    </row>
    <row r="636" spans="1:11" ht="15">
      <c r="A636" s="25"/>
      <c r="B636" s="25"/>
      <c r="C636" s="14"/>
      <c r="D636" s="17"/>
      <c r="E636" s="25"/>
      <c r="F636" s="25"/>
      <c r="G636" s="14"/>
      <c r="H636" s="17"/>
      <c r="I636" s="25"/>
      <c r="J636" s="25"/>
      <c r="K636" s="14"/>
    </row>
    <row r="637" spans="1:11" ht="15">
      <c r="A637" s="25"/>
      <c r="B637" s="25"/>
      <c r="C637" s="14"/>
      <c r="D637" s="17"/>
      <c r="E637" s="25"/>
      <c r="F637" s="25"/>
      <c r="G637" s="14"/>
      <c r="H637" s="17"/>
      <c r="I637" s="25"/>
      <c r="J637" s="25"/>
      <c r="K637" s="14"/>
    </row>
    <row r="638" spans="1:11" ht="15">
      <c r="A638" s="25"/>
      <c r="B638" s="25"/>
      <c r="C638" s="14"/>
      <c r="D638" s="17"/>
      <c r="E638" s="25"/>
      <c r="F638" s="25"/>
      <c r="G638" s="14"/>
      <c r="H638" s="17"/>
      <c r="I638" s="25"/>
      <c r="J638" s="25"/>
      <c r="K638" s="14"/>
    </row>
    <row r="639" spans="1:11" ht="15">
      <c r="A639" s="25"/>
      <c r="B639" s="25"/>
      <c r="C639" s="14"/>
      <c r="D639" s="17"/>
      <c r="E639" s="25"/>
      <c r="F639" s="25"/>
      <c r="G639" s="14"/>
      <c r="H639" s="17"/>
      <c r="I639" s="25"/>
      <c r="J639" s="25"/>
      <c r="K639" s="14"/>
    </row>
    <row r="640" spans="1:11" ht="15">
      <c r="A640" s="25"/>
      <c r="B640" s="25"/>
      <c r="C640" s="14"/>
      <c r="D640" s="17"/>
      <c r="E640" s="25"/>
      <c r="F640" s="25"/>
      <c r="G640" s="14"/>
      <c r="H640" s="17"/>
      <c r="I640" s="25"/>
      <c r="J640" s="25"/>
      <c r="K640" s="14"/>
    </row>
    <row r="641" spans="1:11" ht="15">
      <c r="A641" s="25"/>
      <c r="B641" s="25"/>
      <c r="C641" s="14"/>
      <c r="D641" s="17"/>
      <c r="E641" s="25"/>
      <c r="F641" s="25"/>
      <c r="G641" s="14"/>
      <c r="H641" s="17"/>
      <c r="I641" s="25"/>
      <c r="J641" s="25"/>
      <c r="K641" s="14"/>
    </row>
    <row r="642" spans="1:11" ht="15">
      <c r="A642" s="25"/>
      <c r="B642" s="25"/>
      <c r="C642" s="14"/>
      <c r="D642" s="17"/>
      <c r="E642" s="25"/>
      <c r="F642" s="25"/>
      <c r="G642" s="14"/>
      <c r="H642" s="17"/>
      <c r="I642" s="25"/>
      <c r="J642" s="25"/>
      <c r="K642" s="14"/>
    </row>
    <row r="643" spans="1:11" ht="15">
      <c r="A643" s="25"/>
      <c r="B643" s="25"/>
      <c r="C643" s="14"/>
      <c r="D643" s="17"/>
      <c r="E643" s="25"/>
      <c r="F643" s="25"/>
      <c r="G643" s="14"/>
      <c r="H643" s="17"/>
      <c r="I643" s="25"/>
      <c r="J643" s="25"/>
      <c r="K643" s="14"/>
    </row>
    <row r="644" spans="1:11" ht="15">
      <c r="A644" s="25"/>
      <c r="B644" s="25"/>
      <c r="C644" s="14"/>
      <c r="D644" s="17"/>
      <c r="E644" s="25"/>
      <c r="F644" s="25"/>
      <c r="G644" s="14"/>
      <c r="H644" s="17"/>
      <c r="I644" s="25"/>
      <c r="J644" s="25"/>
      <c r="K644" s="14"/>
    </row>
    <row r="645" spans="1:11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</row>
    <row r="646" spans="1:11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</row>
    <row r="647" spans="1:11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</row>
    <row r="648" spans="1:11" ht="15">
      <c r="A648" s="17"/>
      <c r="B648" s="18"/>
      <c r="C648" s="17"/>
      <c r="D648" s="17"/>
      <c r="E648" s="17"/>
      <c r="F648" s="18"/>
      <c r="G648" s="17"/>
      <c r="H648" s="17"/>
      <c r="I648" s="17"/>
      <c r="J648" s="17"/>
      <c r="K648" s="17"/>
    </row>
    <row r="649" spans="1:11" ht="15">
      <c r="A649" s="19"/>
      <c r="B649" s="17"/>
      <c r="C649" s="17"/>
      <c r="D649" s="17"/>
      <c r="E649" s="19"/>
      <c r="F649" s="17"/>
      <c r="G649" s="17"/>
      <c r="H649" s="17"/>
      <c r="I649" s="17"/>
      <c r="J649" s="17"/>
      <c r="K649" s="17"/>
    </row>
    <row r="650" spans="1:11" ht="15">
      <c r="A650" s="20"/>
      <c r="B650" s="18"/>
      <c r="C650" s="18"/>
      <c r="D650" s="17"/>
      <c r="E650" s="20"/>
      <c r="F650" s="18"/>
      <c r="G650" s="18"/>
      <c r="H650" s="17"/>
      <c r="I650" s="17"/>
      <c r="J650" s="17"/>
      <c r="K650" s="17"/>
    </row>
    <row r="651" spans="1:11" ht="15">
      <c r="A651" s="24"/>
      <c r="B651" s="24"/>
      <c r="C651" s="16"/>
      <c r="D651" s="17"/>
      <c r="E651" s="24"/>
      <c r="F651" s="24"/>
      <c r="G651" s="16"/>
      <c r="H651" s="17"/>
      <c r="I651" s="17"/>
      <c r="J651" s="17"/>
      <c r="K651" s="17"/>
    </row>
    <row r="652" spans="1:11" ht="15">
      <c r="A652" s="25"/>
      <c r="B652" s="25"/>
      <c r="C652" s="14"/>
      <c r="D652" s="17"/>
      <c r="E652" s="25"/>
      <c r="F652" s="25"/>
      <c r="G652" s="14"/>
      <c r="H652" s="17"/>
      <c r="I652" s="17"/>
      <c r="J652" s="17"/>
      <c r="K652" s="17"/>
    </row>
    <row r="653" spans="1:11" ht="15">
      <c r="A653" s="25"/>
      <c r="B653" s="25"/>
      <c r="C653" s="14"/>
      <c r="D653" s="17"/>
      <c r="E653" s="25"/>
      <c r="F653" s="25"/>
      <c r="G653" s="14"/>
      <c r="H653" s="17"/>
      <c r="I653" s="17"/>
      <c r="J653" s="17"/>
      <c r="K653" s="17"/>
    </row>
    <row r="654" spans="1:11" ht="15">
      <c r="A654" s="25"/>
      <c r="B654" s="25"/>
      <c r="C654" s="14"/>
      <c r="D654" s="17"/>
      <c r="E654" s="25"/>
      <c r="F654" s="25"/>
      <c r="G654" s="14"/>
      <c r="H654" s="17"/>
      <c r="I654" s="17"/>
      <c r="J654" s="17"/>
      <c r="K654" s="17"/>
    </row>
    <row r="655" spans="1:11" ht="15">
      <c r="A655" s="25"/>
      <c r="B655" s="25"/>
      <c r="C655" s="14"/>
      <c r="D655" s="17"/>
      <c r="E655" s="25"/>
      <c r="F655" s="25"/>
      <c r="G655" s="14"/>
      <c r="H655" s="17"/>
      <c r="I655" s="17"/>
      <c r="J655" s="17"/>
      <c r="K655" s="17"/>
    </row>
    <row r="656" spans="1:11" ht="15">
      <c r="A656" s="25"/>
      <c r="B656" s="25"/>
      <c r="C656" s="14"/>
      <c r="D656" s="17"/>
      <c r="E656" s="25"/>
      <c r="F656" s="25"/>
      <c r="G656" s="14"/>
      <c r="H656" s="17"/>
      <c r="I656" s="17"/>
      <c r="J656" s="17"/>
      <c r="K656" s="17"/>
    </row>
    <row r="657" spans="1:11" ht="15">
      <c r="A657" s="25"/>
      <c r="B657" s="25"/>
      <c r="C657" s="14"/>
      <c r="D657" s="17"/>
      <c r="E657" s="25"/>
      <c r="F657" s="25"/>
      <c r="G657" s="14"/>
      <c r="H657" s="17"/>
      <c r="I657" s="17"/>
      <c r="J657" s="17"/>
      <c r="K657" s="17"/>
    </row>
    <row r="658" spans="1:11" ht="15">
      <c r="A658" s="25"/>
      <c r="B658" s="25"/>
      <c r="C658" s="14"/>
      <c r="D658" s="17"/>
      <c r="E658" s="25"/>
      <c r="F658" s="25"/>
      <c r="G658" s="14"/>
      <c r="H658" s="17"/>
      <c r="I658" s="17"/>
      <c r="J658" s="17"/>
      <c r="K658" s="17"/>
    </row>
    <row r="659" spans="1:11" ht="15">
      <c r="A659" s="25"/>
      <c r="B659" s="25"/>
      <c r="C659" s="14"/>
      <c r="D659" s="17"/>
      <c r="E659" s="25"/>
      <c r="F659" s="25"/>
      <c r="G659" s="14"/>
      <c r="H659" s="17"/>
      <c r="I659" s="17"/>
      <c r="J659" s="17"/>
      <c r="K659" s="17"/>
    </row>
    <row r="660" spans="1:11" ht="15">
      <c r="A660" s="25"/>
      <c r="B660" s="25"/>
      <c r="C660" s="14"/>
      <c r="D660" s="17"/>
      <c r="E660" s="25"/>
      <c r="F660" s="25"/>
      <c r="G660" s="14"/>
      <c r="H660" s="17"/>
      <c r="I660" s="17"/>
      <c r="J660" s="17"/>
      <c r="K660" s="17"/>
    </row>
    <row r="661" spans="1:11" ht="15">
      <c r="A661" s="25"/>
      <c r="B661" s="25"/>
      <c r="C661" s="14"/>
      <c r="D661" s="17"/>
      <c r="E661" s="25"/>
      <c r="F661" s="25"/>
      <c r="G661" s="14"/>
      <c r="H661" s="17"/>
      <c r="I661" s="17"/>
      <c r="J661" s="17"/>
      <c r="K661" s="17"/>
    </row>
    <row r="662" spans="1:11" ht="15">
      <c r="A662" s="25"/>
      <c r="B662" s="25"/>
      <c r="C662" s="14"/>
      <c r="D662" s="17"/>
      <c r="E662" s="25"/>
      <c r="F662" s="25"/>
      <c r="G662" s="14"/>
      <c r="H662" s="17"/>
      <c r="I662" s="17"/>
      <c r="J662" s="17"/>
      <c r="K662" s="17"/>
    </row>
    <row r="663" spans="1:11" ht="15">
      <c r="A663" s="25"/>
      <c r="B663" s="25"/>
      <c r="C663" s="14"/>
      <c r="D663" s="17"/>
      <c r="E663" s="25"/>
      <c r="F663" s="25"/>
      <c r="G663" s="14"/>
      <c r="H663" s="17"/>
      <c r="I663" s="17"/>
      <c r="J663" s="17"/>
      <c r="K663" s="17"/>
    </row>
    <row r="664" spans="1:11" ht="15">
      <c r="A664" s="25"/>
      <c r="B664" s="25"/>
      <c r="C664" s="14"/>
      <c r="D664" s="17"/>
      <c r="E664" s="25"/>
      <c r="F664" s="25"/>
      <c r="G664" s="14"/>
      <c r="H664" s="17"/>
      <c r="I664" s="17"/>
      <c r="J664" s="17"/>
      <c r="K664" s="17"/>
    </row>
    <row r="665" spans="1:11" ht="15">
      <c r="A665" s="25"/>
      <c r="B665" s="25"/>
      <c r="C665" s="14"/>
      <c r="D665" s="17"/>
      <c r="E665" s="25"/>
      <c r="F665" s="25"/>
      <c r="G665" s="14"/>
      <c r="H665" s="17"/>
      <c r="I665" s="17"/>
      <c r="J665" s="17"/>
      <c r="K665" s="17"/>
    </row>
    <row r="666" spans="1:11" ht="15">
      <c r="A666" s="25"/>
      <c r="B666" s="25"/>
      <c r="C666" s="14"/>
      <c r="D666" s="17"/>
      <c r="E666" s="25"/>
      <c r="F666" s="25"/>
      <c r="G666" s="14"/>
      <c r="H666" s="17"/>
      <c r="I666" s="17"/>
      <c r="J666" s="17"/>
      <c r="K666" s="17"/>
    </row>
    <row r="667" spans="1:11" ht="15">
      <c r="A667" s="25"/>
      <c r="B667" s="25"/>
      <c r="C667" s="14"/>
      <c r="D667" s="17"/>
      <c r="E667" s="25"/>
      <c r="F667" s="25"/>
      <c r="G667" s="14"/>
      <c r="H667" s="17"/>
      <c r="I667" s="17"/>
      <c r="J667" s="17"/>
      <c r="K667" s="17"/>
    </row>
    <row r="668" spans="1:11" ht="1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</row>
    <row r="669" spans="1:11" ht="1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</row>
    <row r="670" spans="1:11" ht="1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</row>
    <row r="671" spans="1:11" ht="1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</row>
    <row r="672" spans="1:11" ht="1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</row>
    <row r="673" spans="1:11" ht="1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</row>
    <row r="674" spans="1:11" ht="1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</row>
    <row r="675" spans="1:11" ht="1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</row>
    <row r="676" spans="1:11" ht="1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</row>
    <row r="677" spans="1:11" ht="1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</row>
  </sheetData>
  <sheetProtection password="C7DA" sheet="1" selectLockedCells="1"/>
  <mergeCells count="1421">
    <mergeCell ref="A547:B547"/>
    <mergeCell ref="D547:F547"/>
    <mergeCell ref="A548:B548"/>
    <mergeCell ref="D548:F548"/>
    <mergeCell ref="A544:B544"/>
    <mergeCell ref="D544:F544"/>
    <mergeCell ref="A545:B545"/>
    <mergeCell ref="D545:F545"/>
    <mergeCell ref="A546:B546"/>
    <mergeCell ref="D546:F546"/>
    <mergeCell ref="A549:B549"/>
    <mergeCell ref="D549:F549"/>
    <mergeCell ref="A540:B540"/>
    <mergeCell ref="D540:F540"/>
    <mergeCell ref="A541:B541"/>
    <mergeCell ref="D541:F541"/>
    <mergeCell ref="A542:B542"/>
    <mergeCell ref="D542:F542"/>
    <mergeCell ref="A543:B543"/>
    <mergeCell ref="D543:F543"/>
    <mergeCell ref="A537:B537"/>
    <mergeCell ref="D537:F537"/>
    <mergeCell ref="A538:B538"/>
    <mergeCell ref="D538:F538"/>
    <mergeCell ref="A539:B539"/>
    <mergeCell ref="D539:F539"/>
    <mergeCell ref="A534:B534"/>
    <mergeCell ref="D534:F534"/>
    <mergeCell ref="A535:B535"/>
    <mergeCell ref="D535:F535"/>
    <mergeCell ref="A536:B536"/>
    <mergeCell ref="D536:F536"/>
    <mergeCell ref="A526:B526"/>
    <mergeCell ref="D526:F526"/>
    <mergeCell ref="A527:B527"/>
    <mergeCell ref="D527:F527"/>
    <mergeCell ref="C531:F531"/>
    <mergeCell ref="D533:F533"/>
    <mergeCell ref="D528:F528"/>
    <mergeCell ref="A523:B523"/>
    <mergeCell ref="D523:F523"/>
    <mergeCell ref="A524:B524"/>
    <mergeCell ref="D524:F524"/>
    <mergeCell ref="A525:B525"/>
    <mergeCell ref="D525:F525"/>
    <mergeCell ref="A520:B520"/>
    <mergeCell ref="D520:F520"/>
    <mergeCell ref="A521:B521"/>
    <mergeCell ref="D521:F521"/>
    <mergeCell ref="A522:B522"/>
    <mergeCell ref="D522:F522"/>
    <mergeCell ref="A517:B517"/>
    <mergeCell ref="D517:F517"/>
    <mergeCell ref="A518:B518"/>
    <mergeCell ref="D518:F518"/>
    <mergeCell ref="A519:B519"/>
    <mergeCell ref="D519:F519"/>
    <mergeCell ref="A514:B514"/>
    <mergeCell ref="D514:F514"/>
    <mergeCell ref="A515:B515"/>
    <mergeCell ref="D515:F515"/>
    <mergeCell ref="A516:B516"/>
    <mergeCell ref="D516:F516"/>
    <mergeCell ref="C509:F509"/>
    <mergeCell ref="D511:F511"/>
    <mergeCell ref="A512:B512"/>
    <mergeCell ref="D512:F512"/>
    <mergeCell ref="A513:B513"/>
    <mergeCell ref="D513:F513"/>
    <mergeCell ref="A503:B503"/>
    <mergeCell ref="D503:F503"/>
    <mergeCell ref="A504:B504"/>
    <mergeCell ref="D504:F504"/>
    <mergeCell ref="A505:B505"/>
    <mergeCell ref="D505:F505"/>
    <mergeCell ref="A500:B500"/>
    <mergeCell ref="D500:F500"/>
    <mergeCell ref="A501:B501"/>
    <mergeCell ref="D501:F501"/>
    <mergeCell ref="A502:B502"/>
    <mergeCell ref="D502:F502"/>
    <mergeCell ref="A497:B497"/>
    <mergeCell ref="D497:F497"/>
    <mergeCell ref="A498:B498"/>
    <mergeCell ref="D498:F498"/>
    <mergeCell ref="A499:B499"/>
    <mergeCell ref="D499:F499"/>
    <mergeCell ref="A494:B494"/>
    <mergeCell ref="D494:F494"/>
    <mergeCell ref="A495:B495"/>
    <mergeCell ref="D495:F495"/>
    <mergeCell ref="A496:B496"/>
    <mergeCell ref="D496:F496"/>
    <mergeCell ref="A493:B493"/>
    <mergeCell ref="D493:F493"/>
    <mergeCell ref="A483:B483"/>
    <mergeCell ref="A480:B480"/>
    <mergeCell ref="A481:B481"/>
    <mergeCell ref="A482:B482"/>
    <mergeCell ref="D489:F489"/>
    <mergeCell ref="A490:B490"/>
    <mergeCell ref="D490:F490"/>
    <mergeCell ref="A491:B491"/>
    <mergeCell ref="D491:F491"/>
    <mergeCell ref="A492:B492"/>
    <mergeCell ref="D492:F492"/>
    <mergeCell ref="D480:F480"/>
    <mergeCell ref="D481:F481"/>
    <mergeCell ref="D482:F482"/>
    <mergeCell ref="D483:F483"/>
    <mergeCell ref="D484:F484"/>
    <mergeCell ref="C465:F465"/>
    <mergeCell ref="C487:F487"/>
    <mergeCell ref="E460:F460"/>
    <mergeCell ref="I460:J460"/>
    <mergeCell ref="A457:B457"/>
    <mergeCell ref="E457:F457"/>
    <mergeCell ref="I457:J457"/>
    <mergeCell ref="A458:B458"/>
    <mergeCell ref="E458:F458"/>
    <mergeCell ref="I458:J458"/>
    <mergeCell ref="A471:B471"/>
    <mergeCell ref="D467:F467"/>
    <mergeCell ref="D468:F468"/>
    <mergeCell ref="D469:F469"/>
    <mergeCell ref="D470:F470"/>
    <mergeCell ref="D471:F471"/>
    <mergeCell ref="M456:N456"/>
    <mergeCell ref="M457:N457"/>
    <mergeCell ref="M458:N458"/>
    <mergeCell ref="M459:N459"/>
    <mergeCell ref="M460:N460"/>
    <mergeCell ref="M461:N461"/>
    <mergeCell ref="M443:O443"/>
    <mergeCell ref="M451:N451"/>
    <mergeCell ref="M452:N452"/>
    <mergeCell ref="M453:N453"/>
    <mergeCell ref="M454:N454"/>
    <mergeCell ref="M455:N455"/>
    <mergeCell ref="N444:O444"/>
    <mergeCell ref="I446:J446"/>
    <mergeCell ref="I447:J447"/>
    <mergeCell ref="I448:J448"/>
    <mergeCell ref="I449:J449"/>
    <mergeCell ref="M446:N446"/>
    <mergeCell ref="M447:N447"/>
    <mergeCell ref="M448:N448"/>
    <mergeCell ref="M449:N449"/>
    <mergeCell ref="A446:B446"/>
    <mergeCell ref="A447:B447"/>
    <mergeCell ref="A448:B448"/>
    <mergeCell ref="A449:B449"/>
    <mergeCell ref="E446:F446"/>
    <mergeCell ref="E447:F447"/>
    <mergeCell ref="E448:F448"/>
    <mergeCell ref="E449:F449"/>
    <mergeCell ref="I437:J437"/>
    <mergeCell ref="M437:N437"/>
    <mergeCell ref="A438:B438"/>
    <mergeCell ref="E438:F438"/>
    <mergeCell ref="I438:J438"/>
    <mergeCell ref="M438:N438"/>
    <mergeCell ref="M433:N433"/>
    <mergeCell ref="I434:J434"/>
    <mergeCell ref="M434:N434"/>
    <mergeCell ref="I435:J435"/>
    <mergeCell ref="M435:N435"/>
    <mergeCell ref="I436:J436"/>
    <mergeCell ref="M436:N436"/>
    <mergeCell ref="I433:J433"/>
    <mergeCell ref="A431:B431"/>
    <mergeCell ref="E431:F431"/>
    <mergeCell ref="A433:B433"/>
    <mergeCell ref="E433:F433"/>
    <mergeCell ref="A429:B429"/>
    <mergeCell ref="E429:F429"/>
    <mergeCell ref="A430:B430"/>
    <mergeCell ref="E430:F430"/>
    <mergeCell ref="A432:B432"/>
    <mergeCell ref="E432:F432"/>
    <mergeCell ref="I432:J432"/>
    <mergeCell ref="M432:N432"/>
    <mergeCell ref="A424:B424"/>
    <mergeCell ref="E424:F424"/>
    <mergeCell ref="I424:J424"/>
    <mergeCell ref="I429:J429"/>
    <mergeCell ref="M429:N429"/>
    <mergeCell ref="I430:J430"/>
    <mergeCell ref="M430:N430"/>
    <mergeCell ref="I431:J431"/>
    <mergeCell ref="M423:N423"/>
    <mergeCell ref="M431:N431"/>
    <mergeCell ref="M450:N450"/>
    <mergeCell ref="M424:N424"/>
    <mergeCell ref="A425:B425"/>
    <mergeCell ref="E425:F425"/>
    <mergeCell ref="I425:J425"/>
    <mergeCell ref="M425:N425"/>
    <mergeCell ref="A426:B426"/>
    <mergeCell ref="E426:F426"/>
    <mergeCell ref="M421:N421"/>
    <mergeCell ref="A420:B420"/>
    <mergeCell ref="E420:F420"/>
    <mergeCell ref="I420:J420"/>
    <mergeCell ref="M420:N420"/>
    <mergeCell ref="M426:N426"/>
    <mergeCell ref="A422:B422"/>
    <mergeCell ref="E422:F422"/>
    <mergeCell ref="I422:J422"/>
    <mergeCell ref="M422:N422"/>
    <mergeCell ref="I405:J405"/>
    <mergeCell ref="M411:O411"/>
    <mergeCell ref="I416:J416"/>
    <mergeCell ref="M419:N419"/>
    <mergeCell ref="M406:N406"/>
    <mergeCell ref="M414:N414"/>
    <mergeCell ref="M415:N415"/>
    <mergeCell ref="M416:N416"/>
    <mergeCell ref="M417:N417"/>
    <mergeCell ref="M418:N418"/>
    <mergeCell ref="I402:J402"/>
    <mergeCell ref="M402:N402"/>
    <mergeCell ref="I403:J403"/>
    <mergeCell ref="M403:N403"/>
    <mergeCell ref="M404:N404"/>
    <mergeCell ref="M405:N405"/>
    <mergeCell ref="I406:J406"/>
    <mergeCell ref="I404:J404"/>
    <mergeCell ref="M398:N398"/>
    <mergeCell ref="M399:N399"/>
    <mergeCell ref="I397:J397"/>
    <mergeCell ref="I400:J400"/>
    <mergeCell ref="M400:N400"/>
    <mergeCell ref="I401:J401"/>
    <mergeCell ref="M401:N401"/>
    <mergeCell ref="M392:N392"/>
    <mergeCell ref="I393:J393"/>
    <mergeCell ref="M393:N393"/>
    <mergeCell ref="I394:J394"/>
    <mergeCell ref="M394:N394"/>
    <mergeCell ref="M397:N397"/>
    <mergeCell ref="M388:N388"/>
    <mergeCell ref="I389:J389"/>
    <mergeCell ref="M389:N389"/>
    <mergeCell ref="I390:J390"/>
    <mergeCell ref="M390:N390"/>
    <mergeCell ref="I391:J391"/>
    <mergeCell ref="M391:N391"/>
    <mergeCell ref="M386:N386"/>
    <mergeCell ref="I387:J387"/>
    <mergeCell ref="M387:N387"/>
    <mergeCell ref="A384:B384"/>
    <mergeCell ref="E384:F384"/>
    <mergeCell ref="A385:B385"/>
    <mergeCell ref="M382:N382"/>
    <mergeCell ref="I383:J383"/>
    <mergeCell ref="M383:N383"/>
    <mergeCell ref="I384:J384"/>
    <mergeCell ref="M384:N384"/>
    <mergeCell ref="I385:J385"/>
    <mergeCell ref="M385:N385"/>
    <mergeCell ref="A401:B401"/>
    <mergeCell ref="A402:B402"/>
    <mergeCell ref="A403:B403"/>
    <mergeCell ref="E386:F386"/>
    <mergeCell ref="A393:B393"/>
    <mergeCell ref="I382:J382"/>
    <mergeCell ref="I386:J386"/>
    <mergeCell ref="I388:J388"/>
    <mergeCell ref="I392:J392"/>
    <mergeCell ref="I398:J398"/>
    <mergeCell ref="M370:N370"/>
    <mergeCell ref="M371:N371"/>
    <mergeCell ref="M372:N372"/>
    <mergeCell ref="I373:J373"/>
    <mergeCell ref="M373:N373"/>
    <mergeCell ref="I374:J374"/>
    <mergeCell ref="M374:N374"/>
    <mergeCell ref="M367:N367"/>
    <mergeCell ref="A368:B368"/>
    <mergeCell ref="E368:F368"/>
    <mergeCell ref="I368:J368"/>
    <mergeCell ref="M368:N368"/>
    <mergeCell ref="M369:N369"/>
    <mergeCell ref="E367:F367"/>
    <mergeCell ref="I367:J367"/>
    <mergeCell ref="A369:B369"/>
    <mergeCell ref="E369:F369"/>
    <mergeCell ref="M363:N363"/>
    <mergeCell ref="M364:N364"/>
    <mergeCell ref="M365:N365"/>
    <mergeCell ref="A366:B366"/>
    <mergeCell ref="E366:F366"/>
    <mergeCell ref="I366:J366"/>
    <mergeCell ref="M366:N366"/>
    <mergeCell ref="E365:F365"/>
    <mergeCell ref="I365:J365"/>
    <mergeCell ref="M358:N358"/>
    <mergeCell ref="M359:N359"/>
    <mergeCell ref="M360:N360"/>
    <mergeCell ref="M361:N361"/>
    <mergeCell ref="M356:O356"/>
    <mergeCell ref="M362:N362"/>
    <mergeCell ref="M347:N347"/>
    <mergeCell ref="M348:N348"/>
    <mergeCell ref="M349:N349"/>
    <mergeCell ref="M350:N350"/>
    <mergeCell ref="M351:N351"/>
    <mergeCell ref="M357:N357"/>
    <mergeCell ref="M341:N341"/>
    <mergeCell ref="M342:N342"/>
    <mergeCell ref="M343:N343"/>
    <mergeCell ref="M344:N344"/>
    <mergeCell ref="M345:N345"/>
    <mergeCell ref="M346:N346"/>
    <mergeCell ref="M336:N336"/>
    <mergeCell ref="M337:N337"/>
    <mergeCell ref="M338:N338"/>
    <mergeCell ref="M333:O333"/>
    <mergeCell ref="M339:N339"/>
    <mergeCell ref="M340:N340"/>
    <mergeCell ref="M325:N325"/>
    <mergeCell ref="M326:N326"/>
    <mergeCell ref="M327:N327"/>
    <mergeCell ref="M328:N328"/>
    <mergeCell ref="M334:N334"/>
    <mergeCell ref="M335:N335"/>
    <mergeCell ref="M319:N319"/>
    <mergeCell ref="M320:N320"/>
    <mergeCell ref="M321:N321"/>
    <mergeCell ref="M322:N322"/>
    <mergeCell ref="M323:N323"/>
    <mergeCell ref="M324:N324"/>
    <mergeCell ref="M314:N314"/>
    <mergeCell ref="M315:N315"/>
    <mergeCell ref="M310:O310"/>
    <mergeCell ref="M316:N316"/>
    <mergeCell ref="M317:N317"/>
    <mergeCell ref="M318:N318"/>
    <mergeCell ref="M303:N303"/>
    <mergeCell ref="M304:N304"/>
    <mergeCell ref="M305:N305"/>
    <mergeCell ref="M311:N311"/>
    <mergeCell ref="M312:N312"/>
    <mergeCell ref="M313:N313"/>
    <mergeCell ref="M297:N297"/>
    <mergeCell ref="M298:N298"/>
    <mergeCell ref="M299:N299"/>
    <mergeCell ref="M300:N300"/>
    <mergeCell ref="M301:N301"/>
    <mergeCell ref="M302:N302"/>
    <mergeCell ref="M292:N292"/>
    <mergeCell ref="M287:O287"/>
    <mergeCell ref="M293:N293"/>
    <mergeCell ref="M294:N294"/>
    <mergeCell ref="M295:N295"/>
    <mergeCell ref="M296:N296"/>
    <mergeCell ref="M281:N281"/>
    <mergeCell ref="M282:N282"/>
    <mergeCell ref="M288:N288"/>
    <mergeCell ref="M289:N289"/>
    <mergeCell ref="M290:N290"/>
    <mergeCell ref="M291:N291"/>
    <mergeCell ref="M275:N275"/>
    <mergeCell ref="M276:N276"/>
    <mergeCell ref="M277:N277"/>
    <mergeCell ref="M278:N278"/>
    <mergeCell ref="M279:N279"/>
    <mergeCell ref="M280:N280"/>
    <mergeCell ref="M269:N269"/>
    <mergeCell ref="M270:N270"/>
    <mergeCell ref="M271:N271"/>
    <mergeCell ref="M272:N272"/>
    <mergeCell ref="M273:N273"/>
    <mergeCell ref="M274:N274"/>
    <mergeCell ref="M259:N259"/>
    <mergeCell ref="I265:J265"/>
    <mergeCell ref="I266:J266"/>
    <mergeCell ref="I267:J267"/>
    <mergeCell ref="I268:J268"/>
    <mergeCell ref="I269:J269"/>
    <mergeCell ref="M265:N265"/>
    <mergeCell ref="M266:N266"/>
    <mergeCell ref="M267:N267"/>
    <mergeCell ref="M268:N268"/>
    <mergeCell ref="M253:N253"/>
    <mergeCell ref="M254:N254"/>
    <mergeCell ref="M255:N255"/>
    <mergeCell ref="M256:N256"/>
    <mergeCell ref="M257:N257"/>
    <mergeCell ref="M258:N258"/>
    <mergeCell ref="M247:N247"/>
    <mergeCell ref="M248:N248"/>
    <mergeCell ref="M249:N249"/>
    <mergeCell ref="M250:N250"/>
    <mergeCell ref="M251:N251"/>
    <mergeCell ref="M252:N252"/>
    <mergeCell ref="I235:J235"/>
    <mergeCell ref="M235:N235"/>
    <mergeCell ref="M236:N236"/>
    <mergeCell ref="M242:N242"/>
    <mergeCell ref="I236:J236"/>
    <mergeCell ref="M246:N246"/>
    <mergeCell ref="I242:J242"/>
    <mergeCell ref="I232:J232"/>
    <mergeCell ref="M232:N232"/>
    <mergeCell ref="I233:J233"/>
    <mergeCell ref="M233:N233"/>
    <mergeCell ref="I234:J234"/>
    <mergeCell ref="M234:N234"/>
    <mergeCell ref="I229:J229"/>
    <mergeCell ref="M229:N229"/>
    <mergeCell ref="I230:J230"/>
    <mergeCell ref="M230:N230"/>
    <mergeCell ref="I231:J231"/>
    <mergeCell ref="M231:N231"/>
    <mergeCell ref="I223:J223"/>
    <mergeCell ref="M223:N223"/>
    <mergeCell ref="I224:J224"/>
    <mergeCell ref="M224:N224"/>
    <mergeCell ref="I228:J228"/>
    <mergeCell ref="M228:N228"/>
    <mergeCell ref="I225:J225"/>
    <mergeCell ref="I220:J220"/>
    <mergeCell ref="M220:N220"/>
    <mergeCell ref="I221:J221"/>
    <mergeCell ref="M221:N221"/>
    <mergeCell ref="I222:J222"/>
    <mergeCell ref="M222:N222"/>
    <mergeCell ref="M208:N208"/>
    <mergeCell ref="M209:N209"/>
    <mergeCell ref="M210:N210"/>
    <mergeCell ref="M211:N211"/>
    <mergeCell ref="M212:N212"/>
    <mergeCell ref="M213:N213"/>
    <mergeCell ref="M202:N202"/>
    <mergeCell ref="M203:N203"/>
    <mergeCell ref="M204:N204"/>
    <mergeCell ref="M205:N205"/>
    <mergeCell ref="M206:N206"/>
    <mergeCell ref="M207:N207"/>
    <mergeCell ref="A268:B268"/>
    <mergeCell ref="E268:F268"/>
    <mergeCell ref="A269:B269"/>
    <mergeCell ref="E269:F269"/>
    <mergeCell ref="M196:N196"/>
    <mergeCell ref="M197:N197"/>
    <mergeCell ref="M198:N198"/>
    <mergeCell ref="M199:N199"/>
    <mergeCell ref="M200:N200"/>
    <mergeCell ref="M201:N201"/>
    <mergeCell ref="A265:B265"/>
    <mergeCell ref="E265:F265"/>
    <mergeCell ref="A266:B266"/>
    <mergeCell ref="E266:F266"/>
    <mergeCell ref="A267:B267"/>
    <mergeCell ref="E267:F267"/>
    <mergeCell ref="A258:B258"/>
    <mergeCell ref="E258:F258"/>
    <mergeCell ref="I258:J258"/>
    <mergeCell ref="A259:B259"/>
    <mergeCell ref="E259:F259"/>
    <mergeCell ref="I259:J259"/>
    <mergeCell ref="A256:B256"/>
    <mergeCell ref="E256:F256"/>
    <mergeCell ref="I256:J256"/>
    <mergeCell ref="A257:B257"/>
    <mergeCell ref="E257:F257"/>
    <mergeCell ref="I257:J257"/>
    <mergeCell ref="A254:B254"/>
    <mergeCell ref="E254:F254"/>
    <mergeCell ref="I254:J254"/>
    <mergeCell ref="A255:B255"/>
    <mergeCell ref="E255:F255"/>
    <mergeCell ref="I255:J255"/>
    <mergeCell ref="A252:B252"/>
    <mergeCell ref="E252:F252"/>
    <mergeCell ref="I252:J252"/>
    <mergeCell ref="A253:B253"/>
    <mergeCell ref="E253:F253"/>
    <mergeCell ref="I253:J253"/>
    <mergeCell ref="A245:B245"/>
    <mergeCell ref="E245:F245"/>
    <mergeCell ref="I245:J245"/>
    <mergeCell ref="A251:B251"/>
    <mergeCell ref="E251:F251"/>
    <mergeCell ref="I251:J251"/>
    <mergeCell ref="A250:B250"/>
    <mergeCell ref="A248:B248"/>
    <mergeCell ref="E248:F248"/>
    <mergeCell ref="I248:J248"/>
    <mergeCell ref="A243:B243"/>
    <mergeCell ref="E243:F243"/>
    <mergeCell ref="I243:J243"/>
    <mergeCell ref="A244:B244"/>
    <mergeCell ref="E244:F244"/>
    <mergeCell ref="I244:J244"/>
    <mergeCell ref="A235:B235"/>
    <mergeCell ref="E235:F235"/>
    <mergeCell ref="A236:B236"/>
    <mergeCell ref="E236:F236"/>
    <mergeCell ref="A242:B242"/>
    <mergeCell ref="E242:F242"/>
    <mergeCell ref="A241:C241"/>
    <mergeCell ref="A197:B197"/>
    <mergeCell ref="A198:B198"/>
    <mergeCell ref="E198:F198"/>
    <mergeCell ref="A199:B199"/>
    <mergeCell ref="E199:F199"/>
    <mergeCell ref="A234:B234"/>
    <mergeCell ref="E234:F234"/>
    <mergeCell ref="A221:B221"/>
    <mergeCell ref="E221:F221"/>
    <mergeCell ref="A222:B222"/>
    <mergeCell ref="A190:B190"/>
    <mergeCell ref="E190:F190"/>
    <mergeCell ref="A219:B219"/>
    <mergeCell ref="E219:F219"/>
    <mergeCell ref="A220:B220"/>
    <mergeCell ref="E220:F220"/>
    <mergeCell ref="A202:B202"/>
    <mergeCell ref="E202:F202"/>
    <mergeCell ref="A205:B205"/>
    <mergeCell ref="E205:F205"/>
    <mergeCell ref="A249:B249"/>
    <mergeCell ref="E249:F249"/>
    <mergeCell ref="I249:J249"/>
    <mergeCell ref="A246:B246"/>
    <mergeCell ref="E246:F246"/>
    <mergeCell ref="I246:J246"/>
    <mergeCell ref="A247:B247"/>
    <mergeCell ref="E247:F247"/>
    <mergeCell ref="I247:J247"/>
    <mergeCell ref="A187:B187"/>
    <mergeCell ref="E187:F187"/>
    <mergeCell ref="A188:B188"/>
    <mergeCell ref="E188:F188"/>
    <mergeCell ref="A189:B189"/>
    <mergeCell ref="E189:F189"/>
    <mergeCell ref="A184:B184"/>
    <mergeCell ref="E184:F184"/>
    <mergeCell ref="A185:B185"/>
    <mergeCell ref="E185:F185"/>
    <mergeCell ref="A186:B186"/>
    <mergeCell ref="E186:F186"/>
    <mergeCell ref="A181:B181"/>
    <mergeCell ref="E181:F181"/>
    <mergeCell ref="A182:B182"/>
    <mergeCell ref="E182:F182"/>
    <mergeCell ref="A183:B183"/>
    <mergeCell ref="E183:F183"/>
    <mergeCell ref="A8:B8"/>
    <mergeCell ref="E8:F8"/>
    <mergeCell ref="I8:J8"/>
    <mergeCell ref="A9:B9"/>
    <mergeCell ref="E9:F9"/>
    <mergeCell ref="I9:J9"/>
    <mergeCell ref="A10:B10"/>
    <mergeCell ref="E10:F10"/>
    <mergeCell ref="I10:J10"/>
    <mergeCell ref="A11:B11"/>
    <mergeCell ref="E11:F11"/>
    <mergeCell ref="I11:J11"/>
    <mergeCell ref="A12:B12"/>
    <mergeCell ref="E12:F12"/>
    <mergeCell ref="I12:J12"/>
    <mergeCell ref="A13:B13"/>
    <mergeCell ref="E13:F13"/>
    <mergeCell ref="I13:J13"/>
    <mergeCell ref="A4:B4"/>
    <mergeCell ref="E4:F4"/>
    <mergeCell ref="I4:J4"/>
    <mergeCell ref="A5:B5"/>
    <mergeCell ref="E5:F5"/>
    <mergeCell ref="I5:J5"/>
    <mergeCell ref="A6:B6"/>
    <mergeCell ref="E6:F6"/>
    <mergeCell ref="I6:J6"/>
    <mergeCell ref="A7:B7"/>
    <mergeCell ref="E7:F7"/>
    <mergeCell ref="I7:J7"/>
    <mergeCell ref="A14:B14"/>
    <mergeCell ref="E14:F14"/>
    <mergeCell ref="I14:J14"/>
    <mergeCell ref="A15:B15"/>
    <mergeCell ref="E15:F15"/>
    <mergeCell ref="I15:J15"/>
    <mergeCell ref="A16:B16"/>
    <mergeCell ref="E16:F16"/>
    <mergeCell ref="I16:J16"/>
    <mergeCell ref="A17:B17"/>
    <mergeCell ref="E17:F17"/>
    <mergeCell ref="I17:J17"/>
    <mergeCell ref="A35:B35"/>
    <mergeCell ref="E35:F35"/>
    <mergeCell ref="A18:B18"/>
    <mergeCell ref="E18:F18"/>
    <mergeCell ref="I18:J18"/>
    <mergeCell ref="A19:B19"/>
    <mergeCell ref="E19:F19"/>
    <mergeCell ref="I19:J19"/>
    <mergeCell ref="I22:J22"/>
    <mergeCell ref="A28:B28"/>
    <mergeCell ref="A20:B20"/>
    <mergeCell ref="E20:F20"/>
    <mergeCell ref="I20:J20"/>
    <mergeCell ref="A21:B21"/>
    <mergeCell ref="E21:F21"/>
    <mergeCell ref="I21:J21"/>
    <mergeCell ref="A29:B29"/>
    <mergeCell ref="E29:F29"/>
    <mergeCell ref="A30:B30"/>
    <mergeCell ref="E30:F30"/>
    <mergeCell ref="A22:B22"/>
    <mergeCell ref="E22:F22"/>
    <mergeCell ref="E28:F28"/>
    <mergeCell ref="A27:C27"/>
    <mergeCell ref="E42:F42"/>
    <mergeCell ref="A39:B39"/>
    <mergeCell ref="E39:F39"/>
    <mergeCell ref="A40:B40"/>
    <mergeCell ref="E40:F40"/>
    <mergeCell ref="A37:B37"/>
    <mergeCell ref="E37:F37"/>
    <mergeCell ref="A38:B38"/>
    <mergeCell ref="E38:F38"/>
    <mergeCell ref="A33:B33"/>
    <mergeCell ref="E33:F33"/>
    <mergeCell ref="A34:B34"/>
    <mergeCell ref="E34:F34"/>
    <mergeCell ref="A31:B31"/>
    <mergeCell ref="E31:F31"/>
    <mergeCell ref="A32:B32"/>
    <mergeCell ref="E32:F32"/>
    <mergeCell ref="E58:F58"/>
    <mergeCell ref="I58:J58"/>
    <mergeCell ref="I51:K51"/>
    <mergeCell ref="E51:G51"/>
    <mergeCell ref="A51:C51"/>
    <mergeCell ref="A36:B36"/>
    <mergeCell ref="E36:F36"/>
    <mergeCell ref="A41:B41"/>
    <mergeCell ref="E41:F41"/>
    <mergeCell ref="A42:B42"/>
    <mergeCell ref="A45:B45"/>
    <mergeCell ref="E45:F45"/>
    <mergeCell ref="A46:B46"/>
    <mergeCell ref="E46:F46"/>
    <mergeCell ref="A43:B43"/>
    <mergeCell ref="E43:F43"/>
    <mergeCell ref="A44:B44"/>
    <mergeCell ref="E44:F44"/>
    <mergeCell ref="A52:B52"/>
    <mergeCell ref="E52:F52"/>
    <mergeCell ref="I52:J52"/>
    <mergeCell ref="A53:B53"/>
    <mergeCell ref="E53:F53"/>
    <mergeCell ref="I53:J53"/>
    <mergeCell ref="A54:B54"/>
    <mergeCell ref="E54:F54"/>
    <mergeCell ref="I54:J54"/>
    <mergeCell ref="A55:B55"/>
    <mergeCell ref="E55:F55"/>
    <mergeCell ref="I55:J55"/>
    <mergeCell ref="A59:B59"/>
    <mergeCell ref="E59:F59"/>
    <mergeCell ref="I59:J59"/>
    <mergeCell ref="A56:B56"/>
    <mergeCell ref="E56:F56"/>
    <mergeCell ref="I56:J56"/>
    <mergeCell ref="A57:B57"/>
    <mergeCell ref="E57:F57"/>
    <mergeCell ref="I57:J57"/>
    <mergeCell ref="A58:B58"/>
    <mergeCell ref="A60:B60"/>
    <mergeCell ref="E60:F60"/>
    <mergeCell ref="I60:J60"/>
    <mergeCell ref="A61:B61"/>
    <mergeCell ref="E61:F61"/>
    <mergeCell ref="I61:J61"/>
    <mergeCell ref="I65:J65"/>
    <mergeCell ref="A62:B62"/>
    <mergeCell ref="E62:F62"/>
    <mergeCell ref="I62:J62"/>
    <mergeCell ref="A63:B63"/>
    <mergeCell ref="E63:F63"/>
    <mergeCell ref="I63:J63"/>
    <mergeCell ref="A64:B64"/>
    <mergeCell ref="E64:F64"/>
    <mergeCell ref="I64:J64"/>
    <mergeCell ref="A77:B77"/>
    <mergeCell ref="E77:F77"/>
    <mergeCell ref="A78:B78"/>
    <mergeCell ref="E78:F78"/>
    <mergeCell ref="E75:G75"/>
    <mergeCell ref="A65:B65"/>
    <mergeCell ref="E65:F65"/>
    <mergeCell ref="A70:B70"/>
    <mergeCell ref="E70:F70"/>
    <mergeCell ref="A66:B66"/>
    <mergeCell ref="A81:B81"/>
    <mergeCell ref="E81:F81"/>
    <mergeCell ref="A82:B82"/>
    <mergeCell ref="E82:F82"/>
    <mergeCell ref="A79:B79"/>
    <mergeCell ref="E79:F79"/>
    <mergeCell ref="A80:B80"/>
    <mergeCell ref="E80:F80"/>
    <mergeCell ref="E66:F66"/>
    <mergeCell ref="I66:J66"/>
    <mergeCell ref="A67:B67"/>
    <mergeCell ref="E67:F67"/>
    <mergeCell ref="I67:J67"/>
    <mergeCell ref="A76:B76"/>
    <mergeCell ref="E76:F76"/>
    <mergeCell ref="A68:B68"/>
    <mergeCell ref="E68:F68"/>
    <mergeCell ref="I68:J68"/>
    <mergeCell ref="A69:B69"/>
    <mergeCell ref="E69:F69"/>
    <mergeCell ref="I69:J69"/>
    <mergeCell ref="I70:J70"/>
    <mergeCell ref="A94:B94"/>
    <mergeCell ref="E94:F94"/>
    <mergeCell ref="A91:B91"/>
    <mergeCell ref="E91:F91"/>
    <mergeCell ref="A92:B92"/>
    <mergeCell ref="E92:F92"/>
    <mergeCell ref="A83:B83"/>
    <mergeCell ref="E83:F83"/>
    <mergeCell ref="A84:B84"/>
    <mergeCell ref="E84:F84"/>
    <mergeCell ref="A93:B93"/>
    <mergeCell ref="E93:F93"/>
    <mergeCell ref="A89:B89"/>
    <mergeCell ref="E89:F89"/>
    <mergeCell ref="A90:B90"/>
    <mergeCell ref="E90:F90"/>
    <mergeCell ref="A87:B87"/>
    <mergeCell ref="E87:F87"/>
    <mergeCell ref="A88:B88"/>
    <mergeCell ref="E88:F88"/>
    <mergeCell ref="A85:B85"/>
    <mergeCell ref="E85:F85"/>
    <mergeCell ref="A86:B86"/>
    <mergeCell ref="E86:F86"/>
    <mergeCell ref="A100:B100"/>
    <mergeCell ref="E100:F100"/>
    <mergeCell ref="I100:J100"/>
    <mergeCell ref="A101:B101"/>
    <mergeCell ref="E101:F101"/>
    <mergeCell ref="I101:J101"/>
    <mergeCell ref="A102:B102"/>
    <mergeCell ref="E102:F102"/>
    <mergeCell ref="I102:J102"/>
    <mergeCell ref="A103:B103"/>
    <mergeCell ref="E103:F103"/>
    <mergeCell ref="I103:J103"/>
    <mergeCell ref="A104:B104"/>
    <mergeCell ref="E104:F104"/>
    <mergeCell ref="I104:J104"/>
    <mergeCell ref="A105:B105"/>
    <mergeCell ref="E105:F105"/>
    <mergeCell ref="I105:J105"/>
    <mergeCell ref="A106:B106"/>
    <mergeCell ref="E106:F106"/>
    <mergeCell ref="I106:J106"/>
    <mergeCell ref="A107:B107"/>
    <mergeCell ref="E107:F107"/>
    <mergeCell ref="I107:J107"/>
    <mergeCell ref="A108:B108"/>
    <mergeCell ref="E108:F108"/>
    <mergeCell ref="I108:J108"/>
    <mergeCell ref="A109:B109"/>
    <mergeCell ref="E109:F109"/>
    <mergeCell ref="I109:J109"/>
    <mergeCell ref="A110:B110"/>
    <mergeCell ref="E110:F110"/>
    <mergeCell ref="I110:J110"/>
    <mergeCell ref="A111:B111"/>
    <mergeCell ref="E111:F111"/>
    <mergeCell ref="I111:J111"/>
    <mergeCell ref="A112:B112"/>
    <mergeCell ref="E112:F112"/>
    <mergeCell ref="I112:J112"/>
    <mergeCell ref="A113:B113"/>
    <mergeCell ref="E113:F113"/>
    <mergeCell ref="I113:J113"/>
    <mergeCell ref="A114:B114"/>
    <mergeCell ref="E114:F114"/>
    <mergeCell ref="I114:J114"/>
    <mergeCell ref="A115:B115"/>
    <mergeCell ref="E115:F115"/>
    <mergeCell ref="I115:J115"/>
    <mergeCell ref="E130:F130"/>
    <mergeCell ref="A116:B116"/>
    <mergeCell ref="E116:F116"/>
    <mergeCell ref="I116:J116"/>
    <mergeCell ref="A117:B117"/>
    <mergeCell ref="E117:F117"/>
    <mergeCell ref="I117:J117"/>
    <mergeCell ref="A118:B118"/>
    <mergeCell ref="E118:F118"/>
    <mergeCell ref="I118:J118"/>
    <mergeCell ref="A134:B134"/>
    <mergeCell ref="E134:F134"/>
    <mergeCell ref="A131:B131"/>
    <mergeCell ref="E131:F131"/>
    <mergeCell ref="A132:B132"/>
    <mergeCell ref="E132:F132"/>
    <mergeCell ref="A124:B124"/>
    <mergeCell ref="E124:F124"/>
    <mergeCell ref="A133:B133"/>
    <mergeCell ref="E133:F133"/>
    <mergeCell ref="A129:B129"/>
    <mergeCell ref="E129:F129"/>
    <mergeCell ref="A130:B130"/>
    <mergeCell ref="A127:B127"/>
    <mergeCell ref="E127:F127"/>
    <mergeCell ref="A128:B128"/>
    <mergeCell ref="E128:F128"/>
    <mergeCell ref="A125:B125"/>
    <mergeCell ref="E125:F125"/>
    <mergeCell ref="A126:B126"/>
    <mergeCell ref="E126:F126"/>
    <mergeCell ref="I150:J150"/>
    <mergeCell ref="A135:B135"/>
    <mergeCell ref="E135:F135"/>
    <mergeCell ref="A136:B136"/>
    <mergeCell ref="E136:F136"/>
    <mergeCell ref="I151:J151"/>
    <mergeCell ref="A148:B148"/>
    <mergeCell ref="E148:F148"/>
    <mergeCell ref="I148:J148"/>
    <mergeCell ref="A149:B149"/>
    <mergeCell ref="E149:F149"/>
    <mergeCell ref="I149:J149"/>
    <mergeCell ref="A150:B150"/>
    <mergeCell ref="E142:F142"/>
    <mergeCell ref="A139:B139"/>
    <mergeCell ref="E139:F139"/>
    <mergeCell ref="A140:B140"/>
    <mergeCell ref="E140:F140"/>
    <mergeCell ref="A151:B151"/>
    <mergeCell ref="E151:F151"/>
    <mergeCell ref="A137:B137"/>
    <mergeCell ref="E137:F137"/>
    <mergeCell ref="A138:B138"/>
    <mergeCell ref="E138:F138"/>
    <mergeCell ref="A152:B152"/>
    <mergeCell ref="E152:F152"/>
    <mergeCell ref="E150:F150"/>
    <mergeCell ref="A141:B141"/>
    <mergeCell ref="E141:F141"/>
    <mergeCell ref="A142:B142"/>
    <mergeCell ref="I152:J152"/>
    <mergeCell ref="A153:B153"/>
    <mergeCell ref="E153:F153"/>
    <mergeCell ref="I153:J153"/>
    <mergeCell ref="A154:B154"/>
    <mergeCell ref="E154:F154"/>
    <mergeCell ref="I154:J154"/>
    <mergeCell ref="A155:B155"/>
    <mergeCell ref="E155:F155"/>
    <mergeCell ref="I155:J155"/>
    <mergeCell ref="A156:B156"/>
    <mergeCell ref="E156:F156"/>
    <mergeCell ref="I156:J156"/>
    <mergeCell ref="A157:B157"/>
    <mergeCell ref="E157:F157"/>
    <mergeCell ref="I157:J157"/>
    <mergeCell ref="A158:B158"/>
    <mergeCell ref="E158:F158"/>
    <mergeCell ref="I158:J158"/>
    <mergeCell ref="A163:B163"/>
    <mergeCell ref="E163:F163"/>
    <mergeCell ref="I163:J163"/>
    <mergeCell ref="A160:B160"/>
    <mergeCell ref="E160:F160"/>
    <mergeCell ref="I160:J160"/>
    <mergeCell ref="A162:B162"/>
    <mergeCell ref="E162:F162"/>
    <mergeCell ref="A159:B159"/>
    <mergeCell ref="E159:F159"/>
    <mergeCell ref="I159:J159"/>
    <mergeCell ref="I162:J162"/>
    <mergeCell ref="A179:B179"/>
    <mergeCell ref="E179:F179"/>
    <mergeCell ref="A161:B161"/>
    <mergeCell ref="E161:F161"/>
    <mergeCell ref="I161:J161"/>
    <mergeCell ref="E176:F176"/>
    <mergeCell ref="A180:B180"/>
    <mergeCell ref="E180:F180"/>
    <mergeCell ref="A172:B172"/>
    <mergeCell ref="E172:F172"/>
    <mergeCell ref="A173:B173"/>
    <mergeCell ref="I165:J165"/>
    <mergeCell ref="A174:B174"/>
    <mergeCell ref="E174:F174"/>
    <mergeCell ref="A175:B175"/>
    <mergeCell ref="E175:F175"/>
    <mergeCell ref="I198:J198"/>
    <mergeCell ref="A166:B166"/>
    <mergeCell ref="E166:F166"/>
    <mergeCell ref="I166:J166"/>
    <mergeCell ref="A196:B196"/>
    <mergeCell ref="E196:F196"/>
    <mergeCell ref="I196:J196"/>
    <mergeCell ref="A176:B176"/>
    <mergeCell ref="A177:B177"/>
    <mergeCell ref="E177:F177"/>
    <mergeCell ref="I199:J199"/>
    <mergeCell ref="A200:B200"/>
    <mergeCell ref="E200:F200"/>
    <mergeCell ref="I200:J200"/>
    <mergeCell ref="A201:B201"/>
    <mergeCell ref="E201:F201"/>
    <mergeCell ref="I201:J201"/>
    <mergeCell ref="I202:J202"/>
    <mergeCell ref="A203:B203"/>
    <mergeCell ref="E203:F203"/>
    <mergeCell ref="I203:J203"/>
    <mergeCell ref="A204:B204"/>
    <mergeCell ref="E204:F204"/>
    <mergeCell ref="I204:J204"/>
    <mergeCell ref="I205:J205"/>
    <mergeCell ref="I206:J206"/>
    <mergeCell ref="I209:J209"/>
    <mergeCell ref="A210:B210"/>
    <mergeCell ref="E210:F210"/>
    <mergeCell ref="I210:J210"/>
    <mergeCell ref="A207:B207"/>
    <mergeCell ref="E207:F207"/>
    <mergeCell ref="I207:J207"/>
    <mergeCell ref="A233:B233"/>
    <mergeCell ref="E233:F233"/>
    <mergeCell ref="A209:B209"/>
    <mergeCell ref="E209:F209"/>
    <mergeCell ref="E222:F222"/>
    <mergeCell ref="A206:B206"/>
    <mergeCell ref="E206:F206"/>
    <mergeCell ref="E224:F224"/>
    <mergeCell ref="A225:B225"/>
    <mergeCell ref="E225:F225"/>
    <mergeCell ref="A230:B230"/>
    <mergeCell ref="E230:F230"/>
    <mergeCell ref="A208:B208"/>
    <mergeCell ref="E208:F208"/>
    <mergeCell ref="I208:J208"/>
    <mergeCell ref="A232:B232"/>
    <mergeCell ref="E232:F232"/>
    <mergeCell ref="A226:B226"/>
    <mergeCell ref="E226:F226"/>
    <mergeCell ref="I219:J219"/>
    <mergeCell ref="E213:F213"/>
    <mergeCell ref="A223:B223"/>
    <mergeCell ref="E223:F223"/>
    <mergeCell ref="A224:B224"/>
    <mergeCell ref="A229:B229"/>
    <mergeCell ref="E229:F229"/>
    <mergeCell ref="E228:F228"/>
    <mergeCell ref="A274:B274"/>
    <mergeCell ref="E274:F274"/>
    <mergeCell ref="A211:B211"/>
    <mergeCell ref="E211:F211"/>
    <mergeCell ref="I211:J211"/>
    <mergeCell ref="A212:B212"/>
    <mergeCell ref="E212:F212"/>
    <mergeCell ref="I212:J212"/>
    <mergeCell ref="A213:B213"/>
    <mergeCell ref="A350:B350"/>
    <mergeCell ref="E350:F350"/>
    <mergeCell ref="I350:J350"/>
    <mergeCell ref="I213:J213"/>
    <mergeCell ref="A347:B347"/>
    <mergeCell ref="E347:F347"/>
    <mergeCell ref="I347:J347"/>
    <mergeCell ref="A227:B227"/>
    <mergeCell ref="E227:F227"/>
    <mergeCell ref="A228:B228"/>
    <mergeCell ref="A357:B357"/>
    <mergeCell ref="E357:F357"/>
    <mergeCell ref="I357:J357"/>
    <mergeCell ref="E356:G356"/>
    <mergeCell ref="A348:B348"/>
    <mergeCell ref="E348:F348"/>
    <mergeCell ref="I348:J348"/>
    <mergeCell ref="A349:B349"/>
    <mergeCell ref="E349:F349"/>
    <mergeCell ref="I349:J349"/>
    <mergeCell ref="A358:B358"/>
    <mergeCell ref="E358:F358"/>
    <mergeCell ref="I358:J358"/>
    <mergeCell ref="A359:B359"/>
    <mergeCell ref="E359:F359"/>
    <mergeCell ref="I359:J359"/>
    <mergeCell ref="A360:B360"/>
    <mergeCell ref="E360:F360"/>
    <mergeCell ref="I360:J360"/>
    <mergeCell ref="A361:B361"/>
    <mergeCell ref="E361:F361"/>
    <mergeCell ref="I361:J361"/>
    <mergeCell ref="A351:B351"/>
    <mergeCell ref="E351:F351"/>
    <mergeCell ref="I351:J351"/>
    <mergeCell ref="I278:J278"/>
    <mergeCell ref="I274:J274"/>
    <mergeCell ref="A275:B275"/>
    <mergeCell ref="E275:F275"/>
    <mergeCell ref="I275:J275"/>
    <mergeCell ref="A276:B276"/>
    <mergeCell ref="E276:F276"/>
    <mergeCell ref="A278:B278"/>
    <mergeCell ref="I279:J279"/>
    <mergeCell ref="A270:B270"/>
    <mergeCell ref="E270:F270"/>
    <mergeCell ref="I270:J270"/>
    <mergeCell ref="A271:B271"/>
    <mergeCell ref="E271:F271"/>
    <mergeCell ref="I271:J271"/>
    <mergeCell ref="E278:F278"/>
    <mergeCell ref="A272:B272"/>
    <mergeCell ref="A277:B277"/>
    <mergeCell ref="E277:F277"/>
    <mergeCell ref="E272:F272"/>
    <mergeCell ref="I272:J272"/>
    <mergeCell ref="A273:B273"/>
    <mergeCell ref="E273:F273"/>
    <mergeCell ref="I273:J273"/>
    <mergeCell ref="I276:J276"/>
    <mergeCell ref="I277:J277"/>
    <mergeCell ref="A280:B280"/>
    <mergeCell ref="E280:F280"/>
    <mergeCell ref="I280:J280"/>
    <mergeCell ref="A279:B279"/>
    <mergeCell ref="E279:F279"/>
    <mergeCell ref="A281:B281"/>
    <mergeCell ref="E281:F281"/>
    <mergeCell ref="I281:J281"/>
    <mergeCell ref="A282:B282"/>
    <mergeCell ref="E282:F282"/>
    <mergeCell ref="I282:J282"/>
    <mergeCell ref="A288:B288"/>
    <mergeCell ref="E288:F288"/>
    <mergeCell ref="I288:J288"/>
    <mergeCell ref="A289:B289"/>
    <mergeCell ref="E289:F289"/>
    <mergeCell ref="I289:J289"/>
    <mergeCell ref="A290:B290"/>
    <mergeCell ref="E290:F290"/>
    <mergeCell ref="I290:J290"/>
    <mergeCell ref="A291:B291"/>
    <mergeCell ref="E291:F291"/>
    <mergeCell ref="I291:J291"/>
    <mergeCell ref="A292:B292"/>
    <mergeCell ref="E292:F292"/>
    <mergeCell ref="I292:J292"/>
    <mergeCell ref="A293:B293"/>
    <mergeCell ref="E293:F293"/>
    <mergeCell ref="I293:J293"/>
    <mergeCell ref="A294:B294"/>
    <mergeCell ref="E294:F294"/>
    <mergeCell ref="I294:J294"/>
    <mergeCell ref="A295:B295"/>
    <mergeCell ref="E295:F295"/>
    <mergeCell ref="I295:J295"/>
    <mergeCell ref="A296:B296"/>
    <mergeCell ref="E296:F296"/>
    <mergeCell ref="I296:J296"/>
    <mergeCell ref="A297:B297"/>
    <mergeCell ref="E297:F297"/>
    <mergeCell ref="I297:J297"/>
    <mergeCell ref="A298:B298"/>
    <mergeCell ref="E298:F298"/>
    <mergeCell ref="I298:J298"/>
    <mergeCell ref="A299:B299"/>
    <mergeCell ref="E299:F299"/>
    <mergeCell ref="I299:J299"/>
    <mergeCell ref="A300:B300"/>
    <mergeCell ref="E300:F300"/>
    <mergeCell ref="I300:J300"/>
    <mergeCell ref="A301:B301"/>
    <mergeCell ref="E301:F301"/>
    <mergeCell ref="I301:J301"/>
    <mergeCell ref="A302:B302"/>
    <mergeCell ref="E302:F302"/>
    <mergeCell ref="I302:J302"/>
    <mergeCell ref="A303:B303"/>
    <mergeCell ref="E303:F303"/>
    <mergeCell ref="I303:J303"/>
    <mergeCell ref="A304:B304"/>
    <mergeCell ref="E304:F304"/>
    <mergeCell ref="I304:J304"/>
    <mergeCell ref="A305:B305"/>
    <mergeCell ref="E305:F305"/>
    <mergeCell ref="I305:J305"/>
    <mergeCell ref="A311:B311"/>
    <mergeCell ref="E311:F311"/>
    <mergeCell ref="I311:J311"/>
    <mergeCell ref="A310:C310"/>
    <mergeCell ref="E310:G310"/>
    <mergeCell ref="A312:B312"/>
    <mergeCell ref="E312:F312"/>
    <mergeCell ref="I312:J312"/>
    <mergeCell ref="A313:B313"/>
    <mergeCell ref="E313:F313"/>
    <mergeCell ref="I313:J313"/>
    <mergeCell ref="A314:B314"/>
    <mergeCell ref="E314:F314"/>
    <mergeCell ref="I314:J314"/>
    <mergeCell ref="A315:B315"/>
    <mergeCell ref="E315:F315"/>
    <mergeCell ref="I315:J315"/>
    <mergeCell ref="A316:B316"/>
    <mergeCell ref="E316:F316"/>
    <mergeCell ref="I316:J316"/>
    <mergeCell ref="A317:B317"/>
    <mergeCell ref="E317:F317"/>
    <mergeCell ref="I317:J317"/>
    <mergeCell ref="A318:B318"/>
    <mergeCell ref="E318:F318"/>
    <mergeCell ref="I318:J318"/>
    <mergeCell ref="A319:B319"/>
    <mergeCell ref="E319:F319"/>
    <mergeCell ref="I319:J319"/>
    <mergeCell ref="A320:B320"/>
    <mergeCell ref="E320:F320"/>
    <mergeCell ref="I320:J320"/>
    <mergeCell ref="A321:B321"/>
    <mergeCell ref="E321:F321"/>
    <mergeCell ref="I321:J321"/>
    <mergeCell ref="A322:B322"/>
    <mergeCell ref="E322:F322"/>
    <mergeCell ref="I322:J322"/>
    <mergeCell ref="A323:B323"/>
    <mergeCell ref="E323:F323"/>
    <mergeCell ref="I323:J323"/>
    <mergeCell ref="A324:B324"/>
    <mergeCell ref="E324:F324"/>
    <mergeCell ref="I324:J324"/>
    <mergeCell ref="A325:B325"/>
    <mergeCell ref="E325:F325"/>
    <mergeCell ref="I325:J325"/>
    <mergeCell ref="A326:B326"/>
    <mergeCell ref="E326:F326"/>
    <mergeCell ref="I326:J326"/>
    <mergeCell ref="A327:B327"/>
    <mergeCell ref="E327:F327"/>
    <mergeCell ref="I327:J327"/>
    <mergeCell ref="A328:B328"/>
    <mergeCell ref="E328:F328"/>
    <mergeCell ref="I328:J328"/>
    <mergeCell ref="A334:B334"/>
    <mergeCell ref="E334:F334"/>
    <mergeCell ref="I334:J334"/>
    <mergeCell ref="A333:C333"/>
    <mergeCell ref="E333:G333"/>
    <mergeCell ref="A335:B335"/>
    <mergeCell ref="E335:F335"/>
    <mergeCell ref="I335:J335"/>
    <mergeCell ref="A336:B336"/>
    <mergeCell ref="E336:F336"/>
    <mergeCell ref="I336:J336"/>
    <mergeCell ref="A337:B337"/>
    <mergeCell ref="E337:F337"/>
    <mergeCell ref="I337:J337"/>
    <mergeCell ref="A338:B338"/>
    <mergeCell ref="E338:F338"/>
    <mergeCell ref="I338:J338"/>
    <mergeCell ref="I342:J342"/>
    <mergeCell ref="A339:B339"/>
    <mergeCell ref="E339:F339"/>
    <mergeCell ref="I339:J339"/>
    <mergeCell ref="A340:B340"/>
    <mergeCell ref="E340:F340"/>
    <mergeCell ref="I340:J340"/>
    <mergeCell ref="I372:J372"/>
    <mergeCell ref="A364:B364"/>
    <mergeCell ref="E364:F364"/>
    <mergeCell ref="I364:J364"/>
    <mergeCell ref="A367:B367"/>
    <mergeCell ref="A341:B341"/>
    <mergeCell ref="E341:F341"/>
    <mergeCell ref="I341:J341"/>
    <mergeCell ref="A342:B342"/>
    <mergeCell ref="E342:F342"/>
    <mergeCell ref="A406:B406"/>
    <mergeCell ref="E406:F406"/>
    <mergeCell ref="E399:F399"/>
    <mergeCell ref="E400:F400"/>
    <mergeCell ref="E401:F401"/>
    <mergeCell ref="E402:F402"/>
    <mergeCell ref="A404:B404"/>
    <mergeCell ref="E403:F403"/>
    <mergeCell ref="A399:B399"/>
    <mergeCell ref="A400:B400"/>
    <mergeCell ref="E398:F398"/>
    <mergeCell ref="A382:B382"/>
    <mergeCell ref="E382:F382"/>
    <mergeCell ref="A383:B383"/>
    <mergeCell ref="E383:F383"/>
    <mergeCell ref="E385:F385"/>
    <mergeCell ref="A386:B386"/>
    <mergeCell ref="A398:B398"/>
    <mergeCell ref="E393:F393"/>
    <mergeCell ref="A394:B394"/>
    <mergeCell ref="A362:B362"/>
    <mergeCell ref="E362:F362"/>
    <mergeCell ref="A373:B373"/>
    <mergeCell ref="E373:F373"/>
    <mergeCell ref="A374:B374"/>
    <mergeCell ref="E374:F374"/>
    <mergeCell ref="A371:B371"/>
    <mergeCell ref="A372:B372"/>
    <mergeCell ref="E372:F372"/>
    <mergeCell ref="A343:B343"/>
    <mergeCell ref="E343:F343"/>
    <mergeCell ref="I343:J343"/>
    <mergeCell ref="A344:B344"/>
    <mergeCell ref="E344:F344"/>
    <mergeCell ref="I344:J344"/>
    <mergeCell ref="I362:J362"/>
    <mergeCell ref="A363:B363"/>
    <mergeCell ref="E363:F363"/>
    <mergeCell ref="I363:J363"/>
    <mergeCell ref="A397:B397"/>
    <mergeCell ref="E397:F397"/>
    <mergeCell ref="A370:B370"/>
    <mergeCell ref="E370:F370"/>
    <mergeCell ref="I369:J369"/>
    <mergeCell ref="A365:B365"/>
    <mergeCell ref="A345:B345"/>
    <mergeCell ref="E345:F345"/>
    <mergeCell ref="I345:J345"/>
    <mergeCell ref="A346:B346"/>
    <mergeCell ref="E346:F346"/>
    <mergeCell ref="I346:J346"/>
    <mergeCell ref="E404:F404"/>
    <mergeCell ref="A405:B405"/>
    <mergeCell ref="E405:F405"/>
    <mergeCell ref="A387:B387"/>
    <mergeCell ref="E387:F387"/>
    <mergeCell ref="A388:B388"/>
    <mergeCell ref="E388:F388"/>
    <mergeCell ref="A389:B389"/>
    <mergeCell ref="E389:F389"/>
    <mergeCell ref="B395:C395"/>
    <mergeCell ref="E394:F394"/>
    <mergeCell ref="A390:B390"/>
    <mergeCell ref="E390:F390"/>
    <mergeCell ref="A391:B391"/>
    <mergeCell ref="E391:F391"/>
    <mergeCell ref="A392:B392"/>
    <mergeCell ref="A436:B436"/>
    <mergeCell ref="E436:F436"/>
    <mergeCell ref="A415:B415"/>
    <mergeCell ref="E415:F415"/>
    <mergeCell ref="I415:J415"/>
    <mergeCell ref="A421:B421"/>
    <mergeCell ref="E421:F421"/>
    <mergeCell ref="I421:J421"/>
    <mergeCell ref="A423:B423"/>
    <mergeCell ref="E423:F423"/>
    <mergeCell ref="A416:B416"/>
    <mergeCell ref="A417:B417"/>
    <mergeCell ref="E417:F417"/>
    <mergeCell ref="I417:J417"/>
    <mergeCell ref="A414:B414"/>
    <mergeCell ref="E414:F414"/>
    <mergeCell ref="I414:J414"/>
    <mergeCell ref="E416:F416"/>
    <mergeCell ref="A356:C356"/>
    <mergeCell ref="A437:B437"/>
    <mergeCell ref="E437:F437"/>
    <mergeCell ref="A434:B434"/>
    <mergeCell ref="E434:F434"/>
    <mergeCell ref="A435:B435"/>
    <mergeCell ref="E411:G411"/>
    <mergeCell ref="A418:B418"/>
    <mergeCell ref="A419:B419"/>
    <mergeCell ref="E419:F419"/>
    <mergeCell ref="I451:J451"/>
    <mergeCell ref="A452:B452"/>
    <mergeCell ref="E452:F452"/>
    <mergeCell ref="I452:J452"/>
    <mergeCell ref="A450:B450"/>
    <mergeCell ref="E450:F450"/>
    <mergeCell ref="I450:J450"/>
    <mergeCell ref="D477:F477"/>
    <mergeCell ref="D478:F478"/>
    <mergeCell ref="D479:F479"/>
    <mergeCell ref="A453:B453"/>
    <mergeCell ref="E453:F453"/>
    <mergeCell ref="A454:B454"/>
    <mergeCell ref="E454:F454"/>
    <mergeCell ref="A468:B468"/>
    <mergeCell ref="A469:B469"/>
    <mergeCell ref="A470:B470"/>
    <mergeCell ref="A472:B472"/>
    <mergeCell ref="A473:B473"/>
    <mergeCell ref="D472:F472"/>
    <mergeCell ref="D473:F473"/>
    <mergeCell ref="D474:F474"/>
    <mergeCell ref="D475:F475"/>
    <mergeCell ref="A477:B477"/>
    <mergeCell ref="A478:B478"/>
    <mergeCell ref="A479:B479"/>
    <mergeCell ref="A474:B474"/>
    <mergeCell ref="A475:B475"/>
    <mergeCell ref="A476:B476"/>
    <mergeCell ref="A456:B456"/>
    <mergeCell ref="E456:F456"/>
    <mergeCell ref="I456:J456"/>
    <mergeCell ref="A461:B461"/>
    <mergeCell ref="E461:F461"/>
    <mergeCell ref="I461:J461"/>
    <mergeCell ref="A459:B459"/>
    <mergeCell ref="E459:F459"/>
    <mergeCell ref="I459:J459"/>
    <mergeCell ref="A460:B460"/>
    <mergeCell ref="M379:O379"/>
    <mergeCell ref="A455:B455"/>
    <mergeCell ref="E455:F455"/>
    <mergeCell ref="I455:J455"/>
    <mergeCell ref="I453:J453"/>
    <mergeCell ref="I454:J454"/>
    <mergeCell ref="A451:B451"/>
    <mergeCell ref="E451:F451"/>
    <mergeCell ref="N427:O427"/>
    <mergeCell ref="N412:O412"/>
    <mergeCell ref="A75:C75"/>
    <mergeCell ref="A123:C123"/>
    <mergeCell ref="A171:C171"/>
    <mergeCell ref="A147:C147"/>
    <mergeCell ref="A195:C195"/>
    <mergeCell ref="E195:G195"/>
    <mergeCell ref="E173:F173"/>
    <mergeCell ref="E165:F165"/>
    <mergeCell ref="A178:B178"/>
    <mergeCell ref="E178:F178"/>
    <mergeCell ref="M218:O218"/>
    <mergeCell ref="M241:O241"/>
    <mergeCell ref="M264:O264"/>
    <mergeCell ref="M227:N227"/>
    <mergeCell ref="M243:N243"/>
    <mergeCell ref="M244:N244"/>
    <mergeCell ref="M245:N245"/>
    <mergeCell ref="M225:N225"/>
    <mergeCell ref="M226:N226"/>
    <mergeCell ref="M219:N219"/>
    <mergeCell ref="I3:K3"/>
    <mergeCell ref="M195:O195"/>
    <mergeCell ref="A164:B164"/>
    <mergeCell ref="E164:F164"/>
    <mergeCell ref="I164:J164"/>
    <mergeCell ref="A165:B165"/>
    <mergeCell ref="A99:C99"/>
    <mergeCell ref="A3:C3"/>
    <mergeCell ref="E3:G3"/>
    <mergeCell ref="E27:G27"/>
    <mergeCell ref="A264:C264"/>
    <mergeCell ref="E264:G264"/>
    <mergeCell ref="I333:K333"/>
    <mergeCell ref="A218:C218"/>
    <mergeCell ref="E218:G218"/>
    <mergeCell ref="I226:J226"/>
    <mergeCell ref="I227:J227"/>
    <mergeCell ref="A231:B231"/>
    <mergeCell ref="E231:F231"/>
    <mergeCell ref="A287:C287"/>
    <mergeCell ref="E197:F197"/>
    <mergeCell ref="I197:J197"/>
    <mergeCell ref="I399:J399"/>
    <mergeCell ref="E392:F392"/>
    <mergeCell ref="I370:J370"/>
    <mergeCell ref="E250:F250"/>
    <mergeCell ref="I250:J250"/>
    <mergeCell ref="E379:G379"/>
    <mergeCell ref="E241:G241"/>
    <mergeCell ref="E287:G287"/>
    <mergeCell ref="D550:F550"/>
    <mergeCell ref="E99:G99"/>
    <mergeCell ref="I99:K99"/>
    <mergeCell ref="E123:G123"/>
    <mergeCell ref="E147:G147"/>
    <mergeCell ref="E171:G171"/>
    <mergeCell ref="I147:K147"/>
    <mergeCell ref="I195:K195"/>
    <mergeCell ref="I218:K218"/>
    <mergeCell ref="I356:K356"/>
    <mergeCell ref="D506:F506"/>
    <mergeCell ref="I241:K241"/>
    <mergeCell ref="I264:K264"/>
    <mergeCell ref="I287:K287"/>
    <mergeCell ref="I310:K310"/>
    <mergeCell ref="J427:K427"/>
    <mergeCell ref="E435:F435"/>
    <mergeCell ref="E371:F371"/>
    <mergeCell ref="I371:J371"/>
    <mergeCell ref="D476:F476"/>
    <mergeCell ref="J444:K444"/>
    <mergeCell ref="F412:G412"/>
    <mergeCell ref="F427:G427"/>
    <mergeCell ref="F444:G444"/>
    <mergeCell ref="E443:G443"/>
    <mergeCell ref="E418:F418"/>
    <mergeCell ref="I418:J418"/>
    <mergeCell ref="I419:J419"/>
    <mergeCell ref="I423:J423"/>
    <mergeCell ref="I426:J426"/>
    <mergeCell ref="B444:C444"/>
    <mergeCell ref="B427:C427"/>
    <mergeCell ref="B412:C412"/>
    <mergeCell ref="N380:O380"/>
    <mergeCell ref="N395:O395"/>
    <mergeCell ref="J395:K395"/>
    <mergeCell ref="J380:K380"/>
    <mergeCell ref="F380:G380"/>
    <mergeCell ref="F395:G395"/>
    <mergeCell ref="B380:C38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Bootscooters</dc:creator>
  <cp:keywords/>
  <dc:description/>
  <cp:lastModifiedBy>Georg Kiesewetter</cp:lastModifiedBy>
  <cp:lastPrinted>2012-01-21T17:00:51Z</cp:lastPrinted>
  <dcterms:created xsi:type="dcterms:W3CDTF">2012-01-17T14:52:22Z</dcterms:created>
  <dcterms:modified xsi:type="dcterms:W3CDTF">2014-06-05T06:58:07Z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